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drawings/drawing4.xml" ContentType="application/vnd.openxmlformats-officedocument.drawing+xml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hidePivotFieldList="1" showPivotChartFilter="1" defaultThemeVersion="124226"/>
  <workbookProtection workbookPassword="F9E0" lockStructure="1"/>
  <bookViews>
    <workbookView xWindow="120" yWindow="105" windowWidth="11910" windowHeight="5490" tabRatio="676"/>
  </bookViews>
  <sheets>
    <sheet name="วิธีการใช้" sheetId="7" r:id="rId1"/>
    <sheet name="กำหนดตัวแปร" sheetId="8" r:id="rId2"/>
    <sheet name="กรอกข้อมูล" sheetId="1" r:id="rId3"/>
    <sheet name="ผลวิเคราะห์" sheetId="6" r:id="rId4"/>
    <sheet name="LSD" sheetId="10" r:id="rId5"/>
    <sheet name="T-table" sheetId="9" r:id="rId6"/>
    <sheet name="F-table" sheetId="11" r:id="rId7"/>
  </sheets>
  <externalReferences>
    <externalReference r:id="rId8"/>
    <externalReference r:id="rId9"/>
  </externalReferences>
  <definedNames>
    <definedName name="_xlnm.Print_Area" localSheetId="0">วิธีการใช้!$A$1:$I$23</definedName>
    <definedName name="ulpercent">[1]กรอกข้อมูล!$A$1</definedName>
  </definedNames>
  <calcPr calcId="144525"/>
</workbook>
</file>

<file path=xl/calcChain.xml><?xml version="1.0" encoding="utf-8"?>
<calcChain xmlns="http://schemas.openxmlformats.org/spreadsheetml/2006/main">
  <c r="H47" i="6" l="1"/>
  <c r="H46" i="6"/>
  <c r="C45" i="6"/>
  <c r="I44" i="6"/>
  <c r="I38" i="6"/>
  <c r="I41" i="6"/>
  <c r="I40" i="6"/>
  <c r="I39" i="6"/>
  <c r="F41" i="6"/>
  <c r="F40" i="6"/>
  <c r="F39" i="6"/>
  <c r="C42" i="6"/>
  <c r="C41" i="6"/>
  <c r="C40" i="6"/>
  <c r="C39" i="6"/>
  <c r="I33" i="6"/>
  <c r="I36" i="6"/>
  <c r="I35" i="6"/>
  <c r="I34" i="6"/>
  <c r="F36" i="6"/>
  <c r="F35" i="6"/>
  <c r="F34" i="6"/>
  <c r="C37" i="6"/>
  <c r="C36" i="6"/>
  <c r="C35" i="6"/>
  <c r="C34" i="6"/>
  <c r="C31" i="6"/>
  <c r="C30" i="6"/>
  <c r="C29" i="6"/>
  <c r="F31" i="6"/>
  <c r="F30" i="6"/>
  <c r="F29" i="6"/>
  <c r="I31" i="6"/>
  <c r="I30" i="6"/>
  <c r="I29" i="6"/>
  <c r="I28" i="6"/>
  <c r="F28" i="6"/>
  <c r="G23" i="6"/>
  <c r="M14" i="1" l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G126" i="6"/>
  <c r="H126" i="6"/>
  <c r="AS1040" i="1"/>
  <c r="AS1033" i="1"/>
  <c r="AS1032" i="1"/>
  <c r="AS1025" i="1"/>
  <c r="AS1024" i="1"/>
  <c r="AS1023" i="1"/>
  <c r="AA1040" i="1"/>
  <c r="B309" i="10" l="1"/>
  <c r="A309" i="10"/>
  <c r="B229" i="10"/>
  <c r="A229" i="10"/>
  <c r="B165" i="10"/>
  <c r="A165" i="10"/>
  <c r="B115" i="10"/>
  <c r="A115" i="10"/>
  <c r="B78" i="10"/>
  <c r="A78" i="10"/>
  <c r="B51" i="10"/>
  <c r="A51" i="10"/>
  <c r="B32" i="10"/>
  <c r="A32" i="10"/>
  <c r="B16" i="10"/>
  <c r="A16" i="10"/>
  <c r="A7" i="6"/>
  <c r="L312" i="10"/>
  <c r="L311" i="10"/>
  <c r="L310" i="10"/>
  <c r="L309" i="10"/>
  <c r="L308" i="10"/>
  <c r="L307" i="10"/>
  <c r="L306" i="10"/>
  <c r="L305" i="10"/>
  <c r="L232" i="10"/>
  <c r="L231" i="10"/>
  <c r="L230" i="10"/>
  <c r="L229" i="10"/>
  <c r="L228" i="10"/>
  <c r="L227" i="10"/>
  <c r="L226" i="10"/>
  <c r="L225" i="10"/>
  <c r="L168" i="10"/>
  <c r="L167" i="10"/>
  <c r="L166" i="10"/>
  <c r="L165" i="10"/>
  <c r="L164" i="10"/>
  <c r="L163" i="10"/>
  <c r="L162" i="10"/>
  <c r="L161" i="10"/>
  <c r="L118" i="10"/>
  <c r="L117" i="10"/>
  <c r="L116" i="10"/>
  <c r="L115" i="10"/>
  <c r="L114" i="10"/>
  <c r="L113" i="10"/>
  <c r="L112" i="10"/>
  <c r="L111" i="10"/>
  <c r="L110" i="10"/>
  <c r="L79" i="10"/>
  <c r="L78" i="10"/>
  <c r="L77" i="10"/>
  <c r="L76" i="10"/>
  <c r="L75" i="10"/>
  <c r="L74" i="10"/>
  <c r="L73" i="10"/>
  <c r="L72" i="10"/>
  <c r="L71" i="10"/>
  <c r="L70" i="10"/>
  <c r="L69" i="10"/>
  <c r="L48" i="10"/>
  <c r="L47" i="10"/>
  <c r="L46" i="10"/>
  <c r="L45" i="10"/>
  <c r="L44" i="10"/>
  <c r="L43" i="10"/>
  <c r="L42" i="10"/>
  <c r="L29" i="10"/>
  <c r="L28" i="10"/>
  <c r="L27" i="10"/>
  <c r="L26" i="10"/>
  <c r="L25" i="10"/>
  <c r="L24" i="10"/>
  <c r="L23" i="10"/>
  <c r="Y1038" i="1"/>
  <c r="C28" i="6" l="1"/>
  <c r="C23" i="6"/>
  <c r="G17" i="10"/>
  <c r="L17" i="10" s="1"/>
  <c r="D17" i="10" s="1"/>
  <c r="G19" i="10"/>
  <c r="L19" i="10" s="1"/>
  <c r="D19" i="10" s="1"/>
  <c r="G33" i="10"/>
  <c r="L30" i="10" s="1"/>
  <c r="D33" i="10" s="1"/>
  <c r="G36" i="10"/>
  <c r="L33" i="10" s="1"/>
  <c r="D36" i="10" s="1"/>
  <c r="G52" i="10"/>
  <c r="L49" i="10" s="1"/>
  <c r="D52" i="10" s="1"/>
  <c r="G56" i="10"/>
  <c r="L53" i="10" s="1"/>
  <c r="D56" i="10" s="1"/>
  <c r="G79" i="10"/>
  <c r="L80" i="10" s="1"/>
  <c r="D79" i="10" s="1"/>
  <c r="G84" i="10"/>
  <c r="L85" i="10" s="1"/>
  <c r="D84" i="10" s="1"/>
  <c r="G116" i="10"/>
  <c r="L119" i="10" s="1"/>
  <c r="D116" i="10" s="1"/>
  <c r="G122" i="10"/>
  <c r="L125" i="10" s="1"/>
  <c r="D122" i="10" s="1"/>
  <c r="G166" i="10"/>
  <c r="L169" i="10" s="1"/>
  <c r="D166" i="10" s="1"/>
  <c r="G173" i="10"/>
  <c r="L176" i="10" s="1"/>
  <c r="D173" i="10" s="1"/>
  <c r="G230" i="10"/>
  <c r="L233" i="10" s="1"/>
  <c r="D230" i="10" s="1"/>
  <c r="G238" i="10"/>
  <c r="L241" i="10" s="1"/>
  <c r="D238" i="10" s="1"/>
  <c r="G310" i="10"/>
  <c r="L313" i="10" s="1"/>
  <c r="D310" i="10" s="1"/>
  <c r="G319" i="10"/>
  <c r="L322" i="10" s="1"/>
  <c r="D319" i="10" s="1"/>
  <c r="B1007" i="1" l="1"/>
  <c r="B1003" i="1" s="1"/>
  <c r="AM1054" i="1"/>
  <c r="AM1053" i="1"/>
  <c r="AM1052" i="1"/>
  <c r="AM1051" i="1"/>
  <c r="AM1050" i="1"/>
  <c r="AM1049" i="1"/>
  <c r="AL1054" i="1"/>
  <c r="AL1053" i="1"/>
  <c r="AL1052" i="1"/>
  <c r="AL1051" i="1"/>
  <c r="AL1050" i="1"/>
  <c r="AL1049" i="1"/>
  <c r="AJ1046" i="1"/>
  <c r="AJ1047" i="1"/>
  <c r="AJ1048" i="1"/>
  <c r="AJ1049" i="1"/>
  <c r="AJ1050" i="1"/>
  <c r="AJ1051" i="1"/>
  <c r="AJ1052" i="1"/>
  <c r="AJ1053" i="1"/>
  <c r="AJ1054" i="1"/>
  <c r="AJ1045" i="1"/>
  <c r="AK1054" i="1"/>
  <c r="AK1053" i="1"/>
  <c r="AK1052" i="1"/>
  <c r="AK1051" i="1"/>
  <c r="AK1050" i="1"/>
  <c r="AK1049" i="1"/>
  <c r="AS1067" i="1"/>
  <c r="AG1046" i="1" s="1"/>
  <c r="AS1066" i="1"/>
  <c r="AF1046" i="1" s="1"/>
  <c r="AS1065" i="1"/>
  <c r="AF1045" i="1" s="1"/>
  <c r="AS1064" i="1"/>
  <c r="AE1046" i="1" s="1"/>
  <c r="AS1063" i="1"/>
  <c r="AE1045" i="1" s="1"/>
  <c r="AS1062" i="1"/>
  <c r="AE1044" i="1" s="1"/>
  <c r="AS1061" i="1"/>
  <c r="AD1046" i="1" s="1"/>
  <c r="AS1060" i="1"/>
  <c r="AD1045" i="1" s="1"/>
  <c r="AS1059" i="1"/>
  <c r="AD1044" i="1" s="1"/>
  <c r="AS1058" i="1"/>
  <c r="AD1043" i="1" s="1"/>
  <c r="AS1057" i="1"/>
  <c r="AC1046" i="1" s="1"/>
  <c r="AS1056" i="1"/>
  <c r="AC1045" i="1" s="1"/>
  <c r="AS1055" i="1"/>
  <c r="AC1044" i="1" s="1"/>
  <c r="AS1054" i="1"/>
  <c r="AC1043" i="1" s="1"/>
  <c r="AS1053" i="1"/>
  <c r="AC1042" i="1" s="1"/>
  <c r="AS1052" i="1"/>
  <c r="AB1046" i="1" s="1"/>
  <c r="AS1051" i="1"/>
  <c r="AB1045" i="1" s="1"/>
  <c r="AS1050" i="1"/>
  <c r="AB1044" i="1" s="1"/>
  <c r="AS1049" i="1"/>
  <c r="AB1043" i="1" s="1"/>
  <c r="AS1048" i="1"/>
  <c r="AB1042" i="1" s="1"/>
  <c r="AS1047" i="1"/>
  <c r="AB1041" i="1" s="1"/>
  <c r="AS1046" i="1"/>
  <c r="AA1046" i="1" s="1"/>
  <c r="AS1045" i="1"/>
  <c r="AA1045" i="1" s="1"/>
  <c r="AS1044" i="1"/>
  <c r="AA1044" i="1" s="1"/>
  <c r="AS1043" i="1"/>
  <c r="AA1043" i="1" s="1"/>
  <c r="AS1042" i="1"/>
  <c r="AA1042" i="1" s="1"/>
  <c r="AS1041" i="1"/>
  <c r="AA1041" i="1" s="1"/>
  <c r="Z1040" i="1"/>
  <c r="AS1039" i="1"/>
  <c r="Z1046" i="1" s="1"/>
  <c r="AS1038" i="1"/>
  <c r="Z1045" i="1" s="1"/>
  <c r="AS1037" i="1"/>
  <c r="Z1044" i="1" s="1"/>
  <c r="AS1036" i="1"/>
  <c r="Z1043" i="1" s="1"/>
  <c r="AS1035" i="1"/>
  <c r="Z1042" i="1" s="1"/>
  <c r="AS1034" i="1"/>
  <c r="Z1041" i="1" s="1"/>
  <c r="Z1039" i="1"/>
  <c r="AS1031" i="1"/>
  <c r="Y1046" i="1" s="1"/>
  <c r="AS1030" i="1"/>
  <c r="Y1045" i="1" s="1"/>
  <c r="AS1029" i="1"/>
  <c r="Y1044" i="1" s="1"/>
  <c r="AS1028" i="1"/>
  <c r="Y1043" i="1" s="1"/>
  <c r="AS1027" i="1"/>
  <c r="Y1042" i="1" s="1"/>
  <c r="Y1040" i="1"/>
  <c r="Y1039" i="1"/>
  <c r="AS1026" i="1"/>
  <c r="Y1041" i="1" s="1"/>
  <c r="V1046" i="1"/>
  <c r="U1045" i="1"/>
  <c r="U1046" i="1"/>
  <c r="T1044" i="1"/>
  <c r="T1045" i="1"/>
  <c r="T1046" i="1"/>
  <c r="S1043" i="1"/>
  <c r="S1044" i="1"/>
  <c r="S1045" i="1"/>
  <c r="S1046" i="1"/>
  <c r="R1042" i="1"/>
  <c r="R1043" i="1"/>
  <c r="R1044" i="1"/>
  <c r="R1045" i="1"/>
  <c r="R1046" i="1"/>
  <c r="Q1041" i="1"/>
  <c r="Q1042" i="1"/>
  <c r="Q1043" i="1"/>
  <c r="Q1044" i="1"/>
  <c r="Q1045" i="1"/>
  <c r="Q1046" i="1"/>
  <c r="P1041" i="1"/>
  <c r="P1042" i="1"/>
  <c r="P1043" i="1"/>
  <c r="P1044" i="1"/>
  <c r="P1045" i="1"/>
  <c r="P1046" i="1"/>
  <c r="O1041" i="1"/>
  <c r="O1042" i="1"/>
  <c r="O1043" i="1"/>
  <c r="O1044" i="1"/>
  <c r="O1045" i="1"/>
  <c r="O1046" i="1"/>
  <c r="W1038" i="1"/>
  <c r="W1039" i="1"/>
  <c r="W1040" i="1"/>
  <c r="W1041" i="1"/>
  <c r="W1042" i="1"/>
  <c r="W1043" i="1"/>
  <c r="W1044" i="1"/>
  <c r="W1045" i="1"/>
  <c r="W1046" i="1"/>
  <c r="V1038" i="1"/>
  <c r="V1039" i="1"/>
  <c r="V1040" i="1"/>
  <c r="V1041" i="1"/>
  <c r="V1042" i="1"/>
  <c r="V1043" i="1"/>
  <c r="V1044" i="1"/>
  <c r="V1045" i="1"/>
  <c r="U1038" i="1"/>
  <c r="U1039" i="1"/>
  <c r="U1040" i="1"/>
  <c r="U1041" i="1"/>
  <c r="U1042" i="1"/>
  <c r="U1043" i="1"/>
  <c r="U1044" i="1"/>
  <c r="T1038" i="1"/>
  <c r="T1039" i="1"/>
  <c r="T1040" i="1"/>
  <c r="T1041" i="1"/>
  <c r="T1042" i="1"/>
  <c r="T1043" i="1"/>
  <c r="S1038" i="1"/>
  <c r="S1039" i="1"/>
  <c r="S1040" i="1"/>
  <c r="S1041" i="1"/>
  <c r="S1042" i="1"/>
  <c r="R1038" i="1"/>
  <c r="R1039" i="1"/>
  <c r="R1040" i="1"/>
  <c r="R1041" i="1"/>
  <c r="R1037" i="1"/>
  <c r="S1037" i="1"/>
  <c r="T1037" i="1"/>
  <c r="U1037" i="1"/>
  <c r="V1037" i="1"/>
  <c r="W1037" i="1"/>
  <c r="N1046" i="1"/>
  <c r="N1045" i="1"/>
  <c r="N1044" i="1"/>
  <c r="N1043" i="1"/>
  <c r="N1042" i="1"/>
  <c r="N1041" i="1"/>
  <c r="K1046" i="1"/>
  <c r="J1045" i="1"/>
  <c r="J1046" i="1"/>
  <c r="I1044" i="1"/>
  <c r="I1045" i="1"/>
  <c r="I1046" i="1"/>
  <c r="H1043" i="1"/>
  <c r="H1044" i="1"/>
  <c r="H1045" i="1"/>
  <c r="H1046" i="1"/>
  <c r="G1042" i="1"/>
  <c r="G1043" i="1"/>
  <c r="G1044" i="1"/>
  <c r="G1045" i="1"/>
  <c r="G1046" i="1"/>
  <c r="F1041" i="1"/>
  <c r="F1042" i="1"/>
  <c r="F1043" i="1"/>
  <c r="F1044" i="1"/>
  <c r="F1045" i="1"/>
  <c r="F1046" i="1"/>
  <c r="E1041" i="1"/>
  <c r="E1042" i="1"/>
  <c r="E1043" i="1"/>
  <c r="E1044" i="1"/>
  <c r="E1045" i="1"/>
  <c r="E1046" i="1"/>
  <c r="D1041" i="1"/>
  <c r="D1042" i="1"/>
  <c r="D1043" i="1"/>
  <c r="D1044" i="1"/>
  <c r="D1045" i="1"/>
  <c r="D1046" i="1"/>
  <c r="C1046" i="1"/>
  <c r="C1045" i="1"/>
  <c r="C1044" i="1"/>
  <c r="C1043" i="1"/>
  <c r="C1042" i="1"/>
  <c r="C1041" i="1"/>
  <c r="L1038" i="1"/>
  <c r="L1039" i="1"/>
  <c r="L1040" i="1"/>
  <c r="L1041" i="1"/>
  <c r="L1042" i="1"/>
  <c r="L1043" i="1"/>
  <c r="L1044" i="1"/>
  <c r="L1045" i="1"/>
  <c r="L1046" i="1"/>
  <c r="K1038" i="1"/>
  <c r="K1039" i="1"/>
  <c r="K1040" i="1"/>
  <c r="K1041" i="1"/>
  <c r="K1042" i="1"/>
  <c r="K1043" i="1"/>
  <c r="K1044" i="1"/>
  <c r="K1045" i="1"/>
  <c r="J1038" i="1"/>
  <c r="J1039" i="1"/>
  <c r="J1040" i="1"/>
  <c r="J1041" i="1"/>
  <c r="J1042" i="1"/>
  <c r="J1043" i="1"/>
  <c r="J1044" i="1"/>
  <c r="I1038" i="1"/>
  <c r="I1039" i="1"/>
  <c r="I1040" i="1"/>
  <c r="I1041" i="1"/>
  <c r="I1042" i="1"/>
  <c r="I1043" i="1"/>
  <c r="H1038" i="1"/>
  <c r="H1039" i="1"/>
  <c r="H1040" i="1"/>
  <c r="H1041" i="1"/>
  <c r="H1042" i="1"/>
  <c r="G1039" i="1"/>
  <c r="G1040" i="1"/>
  <c r="G1041" i="1"/>
  <c r="G1037" i="1"/>
  <c r="H1037" i="1"/>
  <c r="I1037" i="1"/>
  <c r="J1037" i="1"/>
  <c r="K1037" i="1"/>
  <c r="L1037" i="1"/>
  <c r="G1038" i="1"/>
  <c r="AG1034" i="1"/>
  <c r="AF1033" i="1"/>
  <c r="AF1034" i="1"/>
  <c r="AE1032" i="1"/>
  <c r="AE1033" i="1"/>
  <c r="AE1034" i="1"/>
  <c r="AD1031" i="1"/>
  <c r="AD1032" i="1"/>
  <c r="AD1033" i="1"/>
  <c r="AD1034" i="1"/>
  <c r="AC1030" i="1"/>
  <c r="AC1031" i="1"/>
  <c r="AC1032" i="1"/>
  <c r="AC1033" i="1"/>
  <c r="AC1034" i="1"/>
  <c r="AB1029" i="1"/>
  <c r="AB1030" i="1"/>
  <c r="AB1031" i="1"/>
  <c r="AB1032" i="1"/>
  <c r="AB1033" i="1"/>
  <c r="AB1034" i="1"/>
  <c r="AA1029" i="1"/>
  <c r="AA1030" i="1"/>
  <c r="AA1031" i="1"/>
  <c r="AA1032" i="1"/>
  <c r="AA1033" i="1"/>
  <c r="AA1034" i="1"/>
  <c r="Z1029" i="1"/>
  <c r="Z1030" i="1"/>
  <c r="Z1031" i="1"/>
  <c r="Z1032" i="1"/>
  <c r="Z1033" i="1"/>
  <c r="Z1034" i="1"/>
  <c r="Y1034" i="1"/>
  <c r="Y1033" i="1"/>
  <c r="Y1032" i="1"/>
  <c r="Y1031" i="1"/>
  <c r="Y1030" i="1"/>
  <c r="Y1029" i="1"/>
  <c r="AH1034" i="1"/>
  <c r="AG1033" i="1"/>
  <c r="AH1033" i="1"/>
  <c r="AF1032" i="1"/>
  <c r="AG1032" i="1"/>
  <c r="AH1032" i="1"/>
  <c r="AE1031" i="1"/>
  <c r="AF1031" i="1"/>
  <c r="AG1031" i="1"/>
  <c r="AH1031" i="1"/>
  <c r="AD1030" i="1"/>
  <c r="AE1030" i="1"/>
  <c r="AF1030" i="1"/>
  <c r="AG1030" i="1"/>
  <c r="AH1030" i="1"/>
  <c r="AC1026" i="1"/>
  <c r="AD1026" i="1"/>
  <c r="AE1026" i="1"/>
  <c r="AF1026" i="1"/>
  <c r="AG1026" i="1"/>
  <c r="AH1026" i="1"/>
  <c r="AC1027" i="1"/>
  <c r="AD1027" i="1"/>
  <c r="AE1027" i="1"/>
  <c r="AF1027" i="1"/>
  <c r="AG1027" i="1"/>
  <c r="AH1027" i="1"/>
  <c r="AC1028" i="1"/>
  <c r="AD1028" i="1"/>
  <c r="AE1028" i="1"/>
  <c r="AF1028" i="1"/>
  <c r="AG1028" i="1"/>
  <c r="AH1028" i="1"/>
  <c r="AC1029" i="1"/>
  <c r="AD1029" i="1"/>
  <c r="AE1029" i="1"/>
  <c r="AF1029" i="1"/>
  <c r="AG1029" i="1"/>
  <c r="AH1029" i="1"/>
  <c r="AC1025" i="1"/>
  <c r="AD1025" i="1"/>
  <c r="AE1025" i="1"/>
  <c r="AF1025" i="1"/>
  <c r="AG1025" i="1"/>
  <c r="AH1025" i="1"/>
  <c r="W1034" i="1"/>
  <c r="W1033" i="1"/>
  <c r="W1032" i="1"/>
  <c r="W1031" i="1"/>
  <c r="W1030" i="1"/>
  <c r="W1029" i="1"/>
  <c r="W1028" i="1"/>
  <c r="W1027" i="1"/>
  <c r="W1026" i="1"/>
  <c r="V1033" i="1"/>
  <c r="V1032" i="1"/>
  <c r="V1031" i="1"/>
  <c r="V1030" i="1"/>
  <c r="V1029" i="1"/>
  <c r="V1028" i="1"/>
  <c r="V1027" i="1"/>
  <c r="V1026" i="1"/>
  <c r="U1032" i="1"/>
  <c r="U1031" i="1"/>
  <c r="U1030" i="1"/>
  <c r="U1029" i="1"/>
  <c r="U1028" i="1"/>
  <c r="U1027" i="1"/>
  <c r="U1026" i="1"/>
  <c r="T1031" i="1"/>
  <c r="T1030" i="1"/>
  <c r="T1029" i="1"/>
  <c r="T1028" i="1"/>
  <c r="T1027" i="1"/>
  <c r="T1026" i="1"/>
  <c r="S1030" i="1"/>
  <c r="S1029" i="1"/>
  <c r="S1028" i="1"/>
  <c r="S1027" i="1"/>
  <c r="S1026" i="1"/>
  <c r="R1029" i="1"/>
  <c r="R1028" i="1"/>
  <c r="R1027" i="1"/>
  <c r="R1026" i="1"/>
  <c r="V1034" i="1"/>
  <c r="U1033" i="1"/>
  <c r="U1034" i="1"/>
  <c r="T1032" i="1"/>
  <c r="T1033" i="1"/>
  <c r="T1034" i="1"/>
  <c r="S1031" i="1"/>
  <c r="S1032" i="1"/>
  <c r="S1033" i="1"/>
  <c r="S1034" i="1"/>
  <c r="R1030" i="1"/>
  <c r="R1031" i="1"/>
  <c r="R1032" i="1"/>
  <c r="R1033" i="1"/>
  <c r="R1034" i="1"/>
  <c r="Q1029" i="1"/>
  <c r="Q1030" i="1"/>
  <c r="Q1031" i="1"/>
  <c r="Q1032" i="1"/>
  <c r="Q1033" i="1"/>
  <c r="Q1034" i="1"/>
  <c r="P1029" i="1"/>
  <c r="P1030" i="1"/>
  <c r="P1031" i="1"/>
  <c r="P1032" i="1"/>
  <c r="P1033" i="1"/>
  <c r="P1034" i="1"/>
  <c r="O1029" i="1"/>
  <c r="O1030" i="1"/>
  <c r="O1031" i="1"/>
  <c r="O1032" i="1"/>
  <c r="O1033" i="1"/>
  <c r="O1034" i="1"/>
  <c r="N1034" i="1"/>
  <c r="N1033" i="1"/>
  <c r="N1032" i="1"/>
  <c r="N1031" i="1"/>
  <c r="N1030" i="1"/>
  <c r="N1029" i="1"/>
  <c r="W1025" i="1"/>
  <c r="V1025" i="1"/>
  <c r="U1025" i="1"/>
  <c r="T1025" i="1"/>
  <c r="S1025" i="1"/>
  <c r="R1025" i="1"/>
  <c r="L1034" i="1"/>
  <c r="L1033" i="1"/>
  <c r="C399" i="10" s="1"/>
  <c r="L1032" i="1"/>
  <c r="C398" i="10" s="1"/>
  <c r="L1031" i="1"/>
  <c r="C397" i="10" s="1"/>
  <c r="L1030" i="1"/>
  <c r="C396" i="10" s="1"/>
  <c r="L1029" i="1"/>
  <c r="C395" i="10" s="1"/>
  <c r="L1028" i="1"/>
  <c r="L1027" i="1"/>
  <c r="L1026" i="1"/>
  <c r="K1033" i="1"/>
  <c r="K1032" i="1"/>
  <c r="K1031" i="1"/>
  <c r="K1030" i="1"/>
  <c r="K1029" i="1"/>
  <c r="K1028" i="1"/>
  <c r="K1027" i="1"/>
  <c r="K1026" i="1"/>
  <c r="J1032" i="1"/>
  <c r="J1031" i="1"/>
  <c r="J1030" i="1"/>
  <c r="J1029" i="1"/>
  <c r="J1028" i="1"/>
  <c r="J1027" i="1"/>
  <c r="J1026" i="1"/>
  <c r="J1025" i="1"/>
  <c r="I1031" i="1"/>
  <c r="I1030" i="1"/>
  <c r="I1029" i="1"/>
  <c r="I1028" i="1"/>
  <c r="I1027" i="1"/>
  <c r="I1026" i="1"/>
  <c r="I1025" i="1"/>
  <c r="H1030" i="1"/>
  <c r="H1029" i="1"/>
  <c r="H1028" i="1"/>
  <c r="H1027" i="1"/>
  <c r="H1026" i="1"/>
  <c r="H1025" i="1"/>
  <c r="G1029" i="1"/>
  <c r="G1028" i="1"/>
  <c r="G1027" i="1"/>
  <c r="G1026" i="1"/>
  <c r="G1025" i="1"/>
  <c r="C1034" i="1"/>
  <c r="C1033" i="1"/>
  <c r="C1032" i="1"/>
  <c r="C1031" i="1"/>
  <c r="C1030" i="1"/>
  <c r="C1029" i="1"/>
  <c r="L1025" i="1"/>
  <c r="K1025" i="1"/>
  <c r="K1034" i="1"/>
  <c r="C390" i="10" s="1"/>
  <c r="J1034" i="1"/>
  <c r="C381" i="10" s="1"/>
  <c r="J1033" i="1"/>
  <c r="I1034" i="1"/>
  <c r="C372" i="10" s="1"/>
  <c r="I1033" i="1"/>
  <c r="I1032" i="1"/>
  <c r="H1034" i="1"/>
  <c r="C363" i="10" s="1"/>
  <c r="H1033" i="1"/>
  <c r="H1032" i="1"/>
  <c r="H1031" i="1"/>
  <c r="G1034" i="1"/>
  <c r="C354" i="10" s="1"/>
  <c r="G1033" i="1"/>
  <c r="G1032" i="1"/>
  <c r="G1031" i="1"/>
  <c r="G1030" i="1"/>
  <c r="F1034" i="1"/>
  <c r="F1033" i="1"/>
  <c r="F1032" i="1"/>
  <c r="F1031" i="1"/>
  <c r="F1030" i="1"/>
  <c r="F1029" i="1"/>
  <c r="E1034" i="1"/>
  <c r="E1033" i="1"/>
  <c r="E1032" i="1"/>
  <c r="E1031" i="1"/>
  <c r="E1030" i="1"/>
  <c r="E1029" i="1"/>
  <c r="G359" i="10" l="1"/>
  <c r="L362" i="10" s="1"/>
  <c r="D359" i="10" s="1"/>
  <c r="G350" i="10"/>
  <c r="L353" i="10" s="1"/>
  <c r="D350" i="10" s="1"/>
  <c r="G274" i="10"/>
  <c r="L277" i="10" s="1"/>
  <c r="D274" i="10" s="1"/>
  <c r="G266" i="10"/>
  <c r="L269" i="10" s="1"/>
  <c r="D266" i="10" s="1"/>
  <c r="G205" i="10"/>
  <c r="L208" i="10" s="1"/>
  <c r="D205" i="10" s="1"/>
  <c r="G198" i="10"/>
  <c r="L201" i="10" s="1"/>
  <c r="D198" i="10" s="1"/>
  <c r="G150" i="10"/>
  <c r="L153" i="10" s="1"/>
  <c r="D150" i="10" s="1"/>
  <c r="G144" i="10"/>
  <c r="L147" i="10" s="1"/>
  <c r="D144" i="10" s="1"/>
  <c r="G108" i="10"/>
  <c r="L109" i="10" s="1"/>
  <c r="D108" i="10" s="1"/>
  <c r="G103" i="10"/>
  <c r="L104" i="10" s="1"/>
  <c r="D103" i="10" s="1"/>
  <c r="G368" i="10"/>
  <c r="L371" i="10" s="1"/>
  <c r="D368" i="10" s="1"/>
  <c r="G351" i="10"/>
  <c r="L354" i="10" s="1"/>
  <c r="D351" i="10" s="1"/>
  <c r="G282" i="10"/>
  <c r="L285" i="10" s="1"/>
  <c r="D282" i="10" s="1"/>
  <c r="G267" i="10"/>
  <c r="L270" i="10" s="1"/>
  <c r="D267" i="10" s="1"/>
  <c r="G212" i="10"/>
  <c r="L215" i="10" s="1"/>
  <c r="D212" i="10" s="1"/>
  <c r="G199" i="10"/>
  <c r="L202" i="10" s="1"/>
  <c r="D199" i="10" s="1"/>
  <c r="G156" i="10"/>
  <c r="L159" i="10" s="1"/>
  <c r="D156" i="10" s="1"/>
  <c r="G145" i="10"/>
  <c r="L148" i="10" s="1"/>
  <c r="D145" i="10" s="1"/>
  <c r="G377" i="10"/>
  <c r="L380" i="10" s="1"/>
  <c r="D377" i="10" s="1"/>
  <c r="G352" i="10"/>
  <c r="L355" i="10" s="1"/>
  <c r="D352" i="10" s="1"/>
  <c r="G290" i="10"/>
  <c r="L293" i="10" s="1"/>
  <c r="D290" i="10" s="1"/>
  <c r="G268" i="10"/>
  <c r="L271" i="10" s="1"/>
  <c r="D268" i="10" s="1"/>
  <c r="G219" i="10"/>
  <c r="L222" i="10" s="1"/>
  <c r="D219" i="10" s="1"/>
  <c r="G200" i="10"/>
  <c r="L203" i="10" s="1"/>
  <c r="D200" i="10" s="1"/>
  <c r="G386" i="10"/>
  <c r="L389" i="10" s="1"/>
  <c r="D386" i="10" s="1"/>
  <c r="G353" i="10"/>
  <c r="L356" i="10" s="1"/>
  <c r="D353" i="10" s="1"/>
  <c r="G298" i="10"/>
  <c r="L301" i="10" s="1"/>
  <c r="D298" i="10" s="1"/>
  <c r="G269" i="10"/>
  <c r="L272" i="10" s="1"/>
  <c r="D269" i="10" s="1"/>
  <c r="G395" i="10"/>
  <c r="L398" i="10" s="1"/>
  <c r="D395" i="10" s="1"/>
  <c r="G354" i="10"/>
  <c r="L357" i="10" s="1"/>
  <c r="D354" i="10" s="1"/>
  <c r="G369" i="10"/>
  <c r="L372" i="10" s="1"/>
  <c r="D369" i="10" s="1"/>
  <c r="G360" i="10"/>
  <c r="L363" i="10" s="1"/>
  <c r="D360" i="10" s="1"/>
  <c r="G283" i="10"/>
  <c r="L286" i="10" s="1"/>
  <c r="D283" i="10" s="1"/>
  <c r="G275" i="10"/>
  <c r="L278" i="10" s="1"/>
  <c r="D275" i="10" s="1"/>
  <c r="G213" i="10"/>
  <c r="L216" i="10" s="1"/>
  <c r="D213" i="10" s="1"/>
  <c r="G206" i="10"/>
  <c r="L209" i="10" s="1"/>
  <c r="D206" i="10" s="1"/>
  <c r="G157" i="10"/>
  <c r="L160" i="10" s="1"/>
  <c r="D157" i="10" s="1"/>
  <c r="G151" i="10"/>
  <c r="L154" i="10" s="1"/>
  <c r="D151" i="10" s="1"/>
  <c r="G378" i="10"/>
  <c r="L381" i="10" s="1"/>
  <c r="D378" i="10" s="1"/>
  <c r="G361" i="10"/>
  <c r="L364" i="10" s="1"/>
  <c r="D361" i="10" s="1"/>
  <c r="G291" i="10"/>
  <c r="L294" i="10" s="1"/>
  <c r="D291" i="10" s="1"/>
  <c r="G276" i="10"/>
  <c r="L279" i="10" s="1"/>
  <c r="D276" i="10" s="1"/>
  <c r="G220" i="10"/>
  <c r="L223" i="10" s="1"/>
  <c r="D220" i="10" s="1"/>
  <c r="G207" i="10"/>
  <c r="L210" i="10" s="1"/>
  <c r="D207" i="10" s="1"/>
  <c r="G387" i="10"/>
  <c r="L390" i="10" s="1"/>
  <c r="D387" i="10" s="1"/>
  <c r="G362" i="10"/>
  <c r="L365" i="10" s="1"/>
  <c r="D362" i="10" s="1"/>
  <c r="G299" i="10"/>
  <c r="L302" i="10" s="1"/>
  <c r="D299" i="10" s="1"/>
  <c r="G277" i="10"/>
  <c r="L280" i="10" s="1"/>
  <c r="D277" i="10" s="1"/>
  <c r="G396" i="10"/>
  <c r="L399" i="10" s="1"/>
  <c r="D396" i="10" s="1"/>
  <c r="G363" i="10"/>
  <c r="L366" i="10" s="1"/>
  <c r="D363" i="10" s="1"/>
  <c r="G379" i="10"/>
  <c r="L382" i="10" s="1"/>
  <c r="D379" i="10" s="1"/>
  <c r="G370" i="10"/>
  <c r="L373" i="10" s="1"/>
  <c r="D370" i="10" s="1"/>
  <c r="G292" i="10"/>
  <c r="L295" i="10" s="1"/>
  <c r="D292" i="10" s="1"/>
  <c r="G284" i="10"/>
  <c r="L287" i="10" s="1"/>
  <c r="D284" i="10" s="1"/>
  <c r="G221" i="10"/>
  <c r="L224" i="10" s="1"/>
  <c r="D221" i="10" s="1"/>
  <c r="G214" i="10"/>
  <c r="L217" i="10" s="1"/>
  <c r="D214" i="10" s="1"/>
  <c r="G388" i="10"/>
  <c r="L391" i="10" s="1"/>
  <c r="D388" i="10" s="1"/>
  <c r="G371" i="10"/>
  <c r="L374" i="10" s="1"/>
  <c r="D371" i="10" s="1"/>
  <c r="G300" i="10"/>
  <c r="L303" i="10" s="1"/>
  <c r="D300" i="10" s="1"/>
  <c r="G285" i="10"/>
  <c r="L288" i="10" s="1"/>
  <c r="D285" i="10" s="1"/>
  <c r="G397" i="10"/>
  <c r="L400" i="10" s="1"/>
  <c r="D397" i="10" s="1"/>
  <c r="G372" i="10"/>
  <c r="L375" i="10" s="1"/>
  <c r="D372" i="10" s="1"/>
  <c r="G389" i="10"/>
  <c r="L392" i="10" s="1"/>
  <c r="D389" i="10" s="1"/>
  <c r="G380" i="10"/>
  <c r="L383" i="10" s="1"/>
  <c r="D380" i="10" s="1"/>
  <c r="G301" i="10"/>
  <c r="L304" i="10" s="1"/>
  <c r="D301" i="10" s="1"/>
  <c r="G293" i="10"/>
  <c r="L296" i="10" s="1"/>
  <c r="D293" i="10" s="1"/>
  <c r="G398" i="10"/>
  <c r="L401" i="10" s="1"/>
  <c r="D398" i="10" s="1"/>
  <c r="G381" i="10"/>
  <c r="L384" i="10" s="1"/>
  <c r="D381" i="10" s="1"/>
  <c r="G399" i="10"/>
  <c r="L402" i="10" s="1"/>
  <c r="D399" i="10" s="1"/>
  <c r="G390" i="10"/>
  <c r="L393" i="10" s="1"/>
  <c r="D390" i="10" s="1"/>
  <c r="C350" i="10"/>
  <c r="C266" i="10"/>
  <c r="C198" i="10"/>
  <c r="C144" i="10"/>
  <c r="C103" i="10"/>
  <c r="C351" i="10"/>
  <c r="C267" i="10"/>
  <c r="C199" i="10"/>
  <c r="C145" i="10"/>
  <c r="C352" i="10"/>
  <c r="C268" i="10"/>
  <c r="C200" i="10"/>
  <c r="C353" i="10"/>
  <c r="C269" i="10"/>
  <c r="C360" i="10"/>
  <c r="C275" i="10"/>
  <c r="C206" i="10"/>
  <c r="C151" i="10"/>
  <c r="C361" i="10"/>
  <c r="C276" i="10"/>
  <c r="C207" i="10"/>
  <c r="C362" i="10"/>
  <c r="C277" i="10"/>
  <c r="C370" i="10"/>
  <c r="C284" i="10"/>
  <c r="C214" i="10"/>
  <c r="C371" i="10"/>
  <c r="C285" i="10"/>
  <c r="C380" i="10"/>
  <c r="C293" i="10"/>
  <c r="C359" i="10"/>
  <c r="C274" i="10"/>
  <c r="C205" i="10"/>
  <c r="C150" i="10"/>
  <c r="C108" i="10"/>
  <c r="C368" i="10"/>
  <c r="C282" i="10"/>
  <c r="C212" i="10"/>
  <c r="C156" i="10"/>
  <c r="C369" i="10"/>
  <c r="C283" i="10"/>
  <c r="C213" i="10"/>
  <c r="C157" i="10"/>
  <c r="C377" i="10"/>
  <c r="C290" i="10"/>
  <c r="C219" i="10"/>
  <c r="C378" i="10"/>
  <c r="C291" i="10"/>
  <c r="C220" i="10"/>
  <c r="C379" i="10"/>
  <c r="C292" i="10"/>
  <c r="C221" i="10"/>
  <c r="C386" i="10"/>
  <c r="C298" i="10"/>
  <c r="C387" i="10"/>
  <c r="C299" i="10"/>
  <c r="C388" i="10"/>
  <c r="C300" i="10"/>
  <c r="C389" i="10"/>
  <c r="C301" i="10"/>
  <c r="C340" i="10"/>
  <c r="C257" i="10"/>
  <c r="C190" i="10"/>
  <c r="C137" i="10"/>
  <c r="C97" i="10"/>
  <c r="C67" i="10"/>
  <c r="C341" i="10"/>
  <c r="C258" i="10"/>
  <c r="C191" i="10"/>
  <c r="C138" i="10"/>
  <c r="C98" i="10"/>
  <c r="C342" i="10"/>
  <c r="C259" i="10"/>
  <c r="C192" i="10"/>
  <c r="C139" i="10"/>
  <c r="C343" i="10"/>
  <c r="C260" i="10"/>
  <c r="C193" i="10"/>
  <c r="C344" i="10"/>
  <c r="C261" i="10"/>
  <c r="C345" i="10"/>
  <c r="C349" i="10"/>
  <c r="C265" i="10"/>
  <c r="C197" i="10"/>
  <c r="C143" i="10"/>
  <c r="C102" i="10"/>
  <c r="C71" i="10"/>
  <c r="C358" i="10"/>
  <c r="C273" i="10"/>
  <c r="C204" i="10"/>
  <c r="C149" i="10"/>
  <c r="C107" i="10"/>
  <c r="C367" i="10"/>
  <c r="C281" i="10"/>
  <c r="C211" i="10"/>
  <c r="C155" i="10"/>
  <c r="C376" i="10"/>
  <c r="C289" i="10"/>
  <c r="C218" i="10"/>
  <c r="C385" i="10"/>
  <c r="C297" i="10"/>
  <c r="C394" i="10"/>
  <c r="G349" i="10"/>
  <c r="L352" i="10" s="1"/>
  <c r="D349" i="10" s="1"/>
  <c r="G340" i="10"/>
  <c r="L343" i="10" s="1"/>
  <c r="D340" i="10" s="1"/>
  <c r="G265" i="10"/>
  <c r="L268" i="10" s="1"/>
  <c r="D265" i="10" s="1"/>
  <c r="G257" i="10"/>
  <c r="L260" i="10" s="1"/>
  <c r="D257" i="10" s="1"/>
  <c r="G197" i="10"/>
  <c r="L200" i="10" s="1"/>
  <c r="D197" i="10" s="1"/>
  <c r="G190" i="10"/>
  <c r="L193" i="10" s="1"/>
  <c r="D190" i="10" s="1"/>
  <c r="G143" i="10"/>
  <c r="L146" i="10" s="1"/>
  <c r="D143" i="10" s="1"/>
  <c r="G137" i="10"/>
  <c r="L140" i="10" s="1"/>
  <c r="D137" i="10" s="1"/>
  <c r="G102" i="10"/>
  <c r="L103" i="10" s="1"/>
  <c r="D102" i="10" s="1"/>
  <c r="G97" i="10"/>
  <c r="L98" i="10" s="1"/>
  <c r="D97" i="10" s="1"/>
  <c r="G71" i="10"/>
  <c r="L68" i="10" s="1"/>
  <c r="D71" i="10" s="1"/>
  <c r="G67" i="10"/>
  <c r="L64" i="10" s="1"/>
  <c r="D67" i="10" s="1"/>
  <c r="G358" i="10"/>
  <c r="L361" i="10" s="1"/>
  <c r="D358" i="10" s="1"/>
  <c r="G341" i="10"/>
  <c r="L344" i="10" s="1"/>
  <c r="D341" i="10" s="1"/>
  <c r="G273" i="10"/>
  <c r="L276" i="10" s="1"/>
  <c r="D273" i="10" s="1"/>
  <c r="G258" i="10"/>
  <c r="L261" i="10" s="1"/>
  <c r="D258" i="10" s="1"/>
  <c r="G204" i="10"/>
  <c r="L207" i="10" s="1"/>
  <c r="D204" i="10" s="1"/>
  <c r="G191" i="10"/>
  <c r="L194" i="10" s="1"/>
  <c r="D191" i="10" s="1"/>
  <c r="G149" i="10"/>
  <c r="L152" i="10" s="1"/>
  <c r="D149" i="10" s="1"/>
  <c r="G138" i="10"/>
  <c r="L141" i="10" s="1"/>
  <c r="D138" i="10" s="1"/>
  <c r="G107" i="10"/>
  <c r="L108" i="10" s="1"/>
  <c r="D107" i="10" s="1"/>
  <c r="G98" i="10"/>
  <c r="L99" i="10" s="1"/>
  <c r="D98" i="10" s="1"/>
  <c r="G367" i="10"/>
  <c r="L370" i="10" s="1"/>
  <c r="D367" i="10" s="1"/>
  <c r="G342" i="10"/>
  <c r="L345" i="10" s="1"/>
  <c r="D342" i="10" s="1"/>
  <c r="G281" i="10"/>
  <c r="L284" i="10" s="1"/>
  <c r="D281" i="10" s="1"/>
  <c r="G259" i="10"/>
  <c r="L262" i="10" s="1"/>
  <c r="D259" i="10" s="1"/>
  <c r="G211" i="10"/>
  <c r="L214" i="10" s="1"/>
  <c r="D211" i="10" s="1"/>
  <c r="G192" i="10"/>
  <c r="L195" i="10" s="1"/>
  <c r="D192" i="10" s="1"/>
  <c r="G155" i="10"/>
  <c r="L158" i="10" s="1"/>
  <c r="D155" i="10" s="1"/>
  <c r="G139" i="10"/>
  <c r="L142" i="10" s="1"/>
  <c r="D139" i="10" s="1"/>
  <c r="G376" i="10"/>
  <c r="L379" i="10" s="1"/>
  <c r="D376" i="10" s="1"/>
  <c r="G343" i="10"/>
  <c r="L346" i="10" s="1"/>
  <c r="D343" i="10" s="1"/>
  <c r="G289" i="10"/>
  <c r="L292" i="10" s="1"/>
  <c r="D289" i="10" s="1"/>
  <c r="G260" i="10"/>
  <c r="L263" i="10" s="1"/>
  <c r="D260" i="10" s="1"/>
  <c r="G218" i="10"/>
  <c r="L221" i="10" s="1"/>
  <c r="D218" i="10" s="1"/>
  <c r="G193" i="10"/>
  <c r="L196" i="10" s="1"/>
  <c r="D193" i="10" s="1"/>
  <c r="G385" i="10"/>
  <c r="L388" i="10" s="1"/>
  <c r="D385" i="10" s="1"/>
  <c r="G344" i="10"/>
  <c r="L347" i="10" s="1"/>
  <c r="D344" i="10" s="1"/>
  <c r="G297" i="10"/>
  <c r="L300" i="10" s="1"/>
  <c r="D297" i="10" s="1"/>
  <c r="G261" i="10"/>
  <c r="L264" i="10" s="1"/>
  <c r="D261" i="10" s="1"/>
  <c r="G394" i="10"/>
  <c r="L397" i="10" s="1"/>
  <c r="D394" i="10" s="1"/>
  <c r="G345" i="10"/>
  <c r="L348" i="10" s="1"/>
  <c r="D345" i="10" s="1"/>
  <c r="C331" i="10"/>
  <c r="C249" i="10"/>
  <c r="C183" i="10"/>
  <c r="C131" i="10"/>
  <c r="C92" i="10"/>
  <c r="C63" i="10"/>
  <c r="C332" i="10"/>
  <c r="C250" i="10"/>
  <c r="C184" i="10"/>
  <c r="C132" i="10"/>
  <c r="C93" i="10"/>
  <c r="C333" i="10"/>
  <c r="C251" i="10"/>
  <c r="C185" i="10"/>
  <c r="C133" i="10"/>
  <c r="C334" i="10"/>
  <c r="C252" i="10"/>
  <c r="C186" i="10"/>
  <c r="C335" i="10"/>
  <c r="C253" i="10"/>
  <c r="C336" i="10"/>
  <c r="C348" i="10"/>
  <c r="C264" i="10"/>
  <c r="C196" i="10"/>
  <c r="C142" i="10"/>
  <c r="C101" i="10"/>
  <c r="C70" i="10"/>
  <c r="C357" i="10"/>
  <c r="C272" i="10"/>
  <c r="C203" i="10"/>
  <c r="C148" i="10"/>
  <c r="C106" i="10"/>
  <c r="C366" i="10"/>
  <c r="C280" i="10"/>
  <c r="C210" i="10"/>
  <c r="C154" i="10"/>
  <c r="C375" i="10"/>
  <c r="C288" i="10"/>
  <c r="C217" i="10"/>
  <c r="C384" i="10"/>
  <c r="C296" i="10"/>
  <c r="C393" i="10"/>
  <c r="G348" i="10"/>
  <c r="L351" i="10" s="1"/>
  <c r="D348" i="10" s="1"/>
  <c r="G331" i="10"/>
  <c r="L334" i="10" s="1"/>
  <c r="D331" i="10" s="1"/>
  <c r="G264" i="10"/>
  <c r="L267" i="10" s="1"/>
  <c r="D264" i="10" s="1"/>
  <c r="G249" i="10"/>
  <c r="L252" i="10" s="1"/>
  <c r="D249" i="10" s="1"/>
  <c r="G196" i="10"/>
  <c r="L199" i="10" s="1"/>
  <c r="D196" i="10" s="1"/>
  <c r="G183" i="10"/>
  <c r="L186" i="10" s="1"/>
  <c r="D183" i="10" s="1"/>
  <c r="G142" i="10"/>
  <c r="L145" i="10" s="1"/>
  <c r="D142" i="10" s="1"/>
  <c r="G131" i="10"/>
  <c r="L134" i="10" s="1"/>
  <c r="D131" i="10" s="1"/>
  <c r="G101" i="10"/>
  <c r="L102" i="10" s="1"/>
  <c r="D101" i="10" s="1"/>
  <c r="G92" i="10"/>
  <c r="L93" i="10" s="1"/>
  <c r="D92" i="10" s="1"/>
  <c r="G70" i="10"/>
  <c r="L67" i="10" s="1"/>
  <c r="D70" i="10" s="1"/>
  <c r="G63" i="10"/>
  <c r="L60" i="10" s="1"/>
  <c r="D63" i="10" s="1"/>
  <c r="G357" i="10"/>
  <c r="L360" i="10" s="1"/>
  <c r="D357" i="10" s="1"/>
  <c r="G332" i="10"/>
  <c r="L335" i="10" s="1"/>
  <c r="D332" i="10" s="1"/>
  <c r="G272" i="10"/>
  <c r="L275" i="10" s="1"/>
  <c r="D272" i="10" s="1"/>
  <c r="G250" i="10"/>
  <c r="L253" i="10" s="1"/>
  <c r="D250" i="10" s="1"/>
  <c r="G203" i="10"/>
  <c r="L206" i="10" s="1"/>
  <c r="D203" i="10" s="1"/>
  <c r="G184" i="10"/>
  <c r="L187" i="10" s="1"/>
  <c r="D184" i="10" s="1"/>
  <c r="G148" i="10"/>
  <c r="L151" i="10" s="1"/>
  <c r="D148" i="10" s="1"/>
  <c r="G132" i="10"/>
  <c r="L135" i="10" s="1"/>
  <c r="D132" i="10" s="1"/>
  <c r="G106" i="10"/>
  <c r="L107" i="10" s="1"/>
  <c r="D106" i="10" s="1"/>
  <c r="G93" i="10"/>
  <c r="L94" i="10" s="1"/>
  <c r="D93" i="10" s="1"/>
  <c r="G366" i="10"/>
  <c r="L369" i="10" s="1"/>
  <c r="D366" i="10" s="1"/>
  <c r="G333" i="10"/>
  <c r="L336" i="10" s="1"/>
  <c r="D333" i="10" s="1"/>
  <c r="G280" i="10"/>
  <c r="L283" i="10" s="1"/>
  <c r="D280" i="10" s="1"/>
  <c r="G251" i="10"/>
  <c r="L254" i="10" s="1"/>
  <c r="D251" i="10" s="1"/>
  <c r="G210" i="10"/>
  <c r="L213" i="10" s="1"/>
  <c r="D210" i="10" s="1"/>
  <c r="G185" i="10"/>
  <c r="L188" i="10" s="1"/>
  <c r="D185" i="10" s="1"/>
  <c r="G154" i="10"/>
  <c r="L157" i="10" s="1"/>
  <c r="D154" i="10" s="1"/>
  <c r="G133" i="10"/>
  <c r="L136" i="10" s="1"/>
  <c r="D133" i="10" s="1"/>
  <c r="G375" i="10"/>
  <c r="L378" i="10" s="1"/>
  <c r="D375" i="10" s="1"/>
  <c r="G334" i="10"/>
  <c r="L337" i="10" s="1"/>
  <c r="D334" i="10" s="1"/>
  <c r="G288" i="10"/>
  <c r="L291" i="10" s="1"/>
  <c r="D288" i="10" s="1"/>
  <c r="G252" i="10"/>
  <c r="L255" i="10" s="1"/>
  <c r="D252" i="10" s="1"/>
  <c r="G217" i="10"/>
  <c r="L220" i="10" s="1"/>
  <c r="D217" i="10" s="1"/>
  <c r="G186" i="10"/>
  <c r="L189" i="10" s="1"/>
  <c r="D186" i="10" s="1"/>
  <c r="G384" i="10"/>
  <c r="L387" i="10" s="1"/>
  <c r="D384" i="10" s="1"/>
  <c r="G335" i="10"/>
  <c r="L338" i="10" s="1"/>
  <c r="D335" i="10" s="1"/>
  <c r="G296" i="10"/>
  <c r="L299" i="10" s="1"/>
  <c r="D296" i="10" s="1"/>
  <c r="G253" i="10"/>
  <c r="L256" i="10" s="1"/>
  <c r="D253" i="10" s="1"/>
  <c r="G393" i="10"/>
  <c r="L396" i="10" s="1"/>
  <c r="D393" i="10" s="1"/>
  <c r="G336" i="10"/>
  <c r="L339" i="10" s="1"/>
  <c r="D336" i="10" s="1"/>
  <c r="C347" i="10"/>
  <c r="C263" i="10"/>
  <c r="C195" i="10"/>
  <c r="C141" i="10"/>
  <c r="C100" i="10"/>
  <c r="C69" i="10"/>
  <c r="C356" i="10"/>
  <c r="C271" i="10"/>
  <c r="C202" i="10"/>
  <c r="C147" i="10"/>
  <c r="C105" i="10"/>
  <c r="C365" i="10"/>
  <c r="C279" i="10"/>
  <c r="C209" i="10"/>
  <c r="C153" i="10"/>
  <c r="C374" i="10"/>
  <c r="C287" i="10"/>
  <c r="C216" i="10"/>
  <c r="C383" i="10"/>
  <c r="C295" i="10"/>
  <c r="C392" i="10"/>
  <c r="G347" i="10"/>
  <c r="L350" i="10" s="1"/>
  <c r="D347" i="10" s="1"/>
  <c r="G322" i="10"/>
  <c r="L325" i="10" s="1"/>
  <c r="D322" i="10" s="1"/>
  <c r="G263" i="10"/>
  <c r="L266" i="10" s="1"/>
  <c r="D263" i="10" s="1"/>
  <c r="G241" i="10"/>
  <c r="L244" i="10" s="1"/>
  <c r="D241" i="10" s="1"/>
  <c r="G195" i="10"/>
  <c r="L198" i="10" s="1"/>
  <c r="D195" i="10" s="1"/>
  <c r="G176" i="10"/>
  <c r="L179" i="10" s="1"/>
  <c r="D176" i="10" s="1"/>
  <c r="G141" i="10"/>
  <c r="L144" i="10" s="1"/>
  <c r="D141" i="10" s="1"/>
  <c r="G125" i="10"/>
  <c r="L128" i="10" s="1"/>
  <c r="D125" i="10" s="1"/>
  <c r="G100" i="10"/>
  <c r="L101" i="10" s="1"/>
  <c r="D100" i="10" s="1"/>
  <c r="G87" i="10"/>
  <c r="L88" i="10" s="1"/>
  <c r="D87" i="10" s="1"/>
  <c r="G69" i="10"/>
  <c r="L66" i="10" s="1"/>
  <c r="D69" i="10" s="1"/>
  <c r="G59" i="10"/>
  <c r="L56" i="10" s="1"/>
  <c r="D59" i="10" s="1"/>
  <c r="G356" i="10"/>
  <c r="L359" i="10" s="1"/>
  <c r="D356" i="10" s="1"/>
  <c r="G323" i="10"/>
  <c r="L326" i="10" s="1"/>
  <c r="D323" i="10" s="1"/>
  <c r="G271" i="10"/>
  <c r="L274" i="10" s="1"/>
  <c r="D271" i="10" s="1"/>
  <c r="G242" i="10"/>
  <c r="L245" i="10" s="1"/>
  <c r="D242" i="10" s="1"/>
  <c r="G202" i="10"/>
  <c r="L205" i="10" s="1"/>
  <c r="D202" i="10" s="1"/>
  <c r="G177" i="10"/>
  <c r="L180" i="10" s="1"/>
  <c r="D177" i="10" s="1"/>
  <c r="G147" i="10"/>
  <c r="L150" i="10" s="1"/>
  <c r="D147" i="10" s="1"/>
  <c r="G126" i="10"/>
  <c r="L129" i="10" s="1"/>
  <c r="D126" i="10" s="1"/>
  <c r="G105" i="10"/>
  <c r="L106" i="10" s="1"/>
  <c r="D105" i="10" s="1"/>
  <c r="G88" i="10"/>
  <c r="L89" i="10" s="1"/>
  <c r="D88" i="10" s="1"/>
  <c r="G365" i="10"/>
  <c r="L368" i="10" s="1"/>
  <c r="D365" i="10" s="1"/>
  <c r="G324" i="10"/>
  <c r="L327" i="10" s="1"/>
  <c r="D324" i="10" s="1"/>
  <c r="G279" i="10"/>
  <c r="L282" i="10" s="1"/>
  <c r="D279" i="10" s="1"/>
  <c r="G243" i="10"/>
  <c r="L246" i="10" s="1"/>
  <c r="D243" i="10" s="1"/>
  <c r="G209" i="10"/>
  <c r="L212" i="10" s="1"/>
  <c r="D209" i="10" s="1"/>
  <c r="G178" i="10"/>
  <c r="L181" i="10" s="1"/>
  <c r="D178" i="10" s="1"/>
  <c r="G153" i="10"/>
  <c r="L156" i="10" s="1"/>
  <c r="D153" i="10" s="1"/>
  <c r="G127" i="10"/>
  <c r="L130" i="10" s="1"/>
  <c r="D127" i="10" s="1"/>
  <c r="G374" i="10"/>
  <c r="L377" i="10" s="1"/>
  <c r="D374" i="10" s="1"/>
  <c r="G325" i="10"/>
  <c r="L328" i="10" s="1"/>
  <c r="D325" i="10" s="1"/>
  <c r="G287" i="10"/>
  <c r="L290" i="10" s="1"/>
  <c r="D287" i="10" s="1"/>
  <c r="G244" i="10"/>
  <c r="L247" i="10" s="1"/>
  <c r="D244" i="10" s="1"/>
  <c r="G216" i="10"/>
  <c r="L219" i="10" s="1"/>
  <c r="D216" i="10" s="1"/>
  <c r="G179" i="10"/>
  <c r="L182" i="10" s="1"/>
  <c r="D179" i="10" s="1"/>
  <c r="G383" i="10"/>
  <c r="L386" i="10" s="1"/>
  <c r="D383" i="10" s="1"/>
  <c r="G326" i="10"/>
  <c r="L329" i="10" s="1"/>
  <c r="D326" i="10" s="1"/>
  <c r="G295" i="10"/>
  <c r="L298" i="10" s="1"/>
  <c r="D295" i="10" s="1"/>
  <c r="G245" i="10"/>
  <c r="L248" i="10" s="1"/>
  <c r="D245" i="10" s="1"/>
  <c r="G392" i="10"/>
  <c r="L395" i="10" s="1"/>
  <c r="D392" i="10" s="1"/>
  <c r="G327" i="10"/>
  <c r="L330" i="10" s="1"/>
  <c r="D327" i="10" s="1"/>
  <c r="C382" i="10"/>
  <c r="C294" i="10"/>
  <c r="C391" i="10"/>
  <c r="C313" i="10"/>
  <c r="C233" i="10"/>
  <c r="C169" i="10"/>
  <c r="C119" i="10"/>
  <c r="C82" i="10"/>
  <c r="C55" i="10"/>
  <c r="C314" i="10"/>
  <c r="C234" i="10"/>
  <c r="C170" i="10"/>
  <c r="C120" i="10"/>
  <c r="C83" i="10"/>
  <c r="C315" i="10"/>
  <c r="C235" i="10"/>
  <c r="C171" i="10"/>
  <c r="C121" i="10"/>
  <c r="C316" i="10"/>
  <c r="C236" i="10"/>
  <c r="C172" i="10"/>
  <c r="C317" i="10"/>
  <c r="C237" i="10"/>
  <c r="C318" i="10"/>
  <c r="C346" i="10"/>
  <c r="C262" i="10"/>
  <c r="C194" i="10"/>
  <c r="C140" i="10"/>
  <c r="C99" i="10"/>
  <c r="C68" i="10"/>
  <c r="C355" i="10"/>
  <c r="C270" i="10"/>
  <c r="C201" i="10"/>
  <c r="C146" i="10"/>
  <c r="C104" i="10"/>
  <c r="C364" i="10"/>
  <c r="C278" i="10"/>
  <c r="C208" i="10"/>
  <c r="C152" i="10"/>
  <c r="C373" i="10"/>
  <c r="C286" i="10"/>
  <c r="C215" i="10"/>
  <c r="E346" i="10"/>
  <c r="E262" i="10"/>
  <c r="E194" i="10"/>
  <c r="E140" i="10"/>
  <c r="E99" i="10"/>
  <c r="E68" i="10"/>
  <c r="E355" i="10"/>
  <c r="E270" i="10"/>
  <c r="E201" i="10"/>
  <c r="E146" i="10"/>
  <c r="E104" i="10"/>
  <c r="E364" i="10"/>
  <c r="E278" i="10"/>
  <c r="E208" i="10"/>
  <c r="E152" i="10"/>
  <c r="E373" i="10"/>
  <c r="E286" i="10"/>
  <c r="E215" i="10"/>
  <c r="E382" i="10"/>
  <c r="E294" i="10"/>
  <c r="E391" i="10"/>
  <c r="E313" i="10"/>
  <c r="E233" i="10"/>
  <c r="E169" i="10"/>
  <c r="E119" i="10"/>
  <c r="E82" i="10"/>
  <c r="E55" i="10"/>
  <c r="E314" i="10"/>
  <c r="E234" i="10"/>
  <c r="E170" i="10"/>
  <c r="E120" i="10"/>
  <c r="E83" i="10"/>
  <c r="E315" i="10"/>
  <c r="E235" i="10"/>
  <c r="E171" i="10"/>
  <c r="E121" i="10"/>
  <c r="E316" i="10"/>
  <c r="E236" i="10"/>
  <c r="E172" i="10"/>
  <c r="E317" i="10"/>
  <c r="E237" i="10"/>
  <c r="E318" i="10"/>
  <c r="E327" i="10"/>
  <c r="E326" i="10"/>
  <c r="E245" i="10"/>
  <c r="E325" i="10"/>
  <c r="E244" i="10"/>
  <c r="E179" i="10"/>
  <c r="E324" i="10"/>
  <c r="E243" i="10"/>
  <c r="E178" i="10"/>
  <c r="E127" i="10"/>
  <c r="E323" i="10"/>
  <c r="E242" i="10"/>
  <c r="E177" i="10"/>
  <c r="E126" i="10"/>
  <c r="E88" i="10"/>
  <c r="E322" i="10"/>
  <c r="E241" i="10"/>
  <c r="E176" i="10"/>
  <c r="E125" i="10"/>
  <c r="E87" i="10"/>
  <c r="E59" i="10"/>
  <c r="E336" i="10"/>
  <c r="E335" i="10"/>
  <c r="E253" i="10"/>
  <c r="E334" i="10"/>
  <c r="E252" i="10"/>
  <c r="E186" i="10"/>
  <c r="E333" i="10"/>
  <c r="E251" i="10"/>
  <c r="E185" i="10"/>
  <c r="E133" i="10"/>
  <c r="E332" i="10"/>
  <c r="E250" i="10"/>
  <c r="E184" i="10"/>
  <c r="E132" i="10"/>
  <c r="E93" i="10"/>
  <c r="E331" i="10"/>
  <c r="E249" i="10"/>
  <c r="E183" i="10"/>
  <c r="E131" i="10"/>
  <c r="E92" i="10"/>
  <c r="E63" i="10"/>
  <c r="E345" i="10"/>
  <c r="E344" i="10"/>
  <c r="E261" i="10"/>
  <c r="E343" i="10"/>
  <c r="E260" i="10"/>
  <c r="E193" i="10"/>
  <c r="E342" i="10"/>
  <c r="E259" i="10"/>
  <c r="E192" i="10"/>
  <c r="E139" i="10"/>
  <c r="E341" i="10"/>
  <c r="E258" i="10"/>
  <c r="E191" i="10"/>
  <c r="E138" i="10"/>
  <c r="E98" i="10"/>
  <c r="E340" i="10"/>
  <c r="E257" i="10"/>
  <c r="E190" i="10"/>
  <c r="E137" i="10"/>
  <c r="E97" i="10"/>
  <c r="E67" i="10"/>
  <c r="E354" i="10"/>
  <c r="E353" i="10"/>
  <c r="E269" i="10"/>
  <c r="E352" i="10"/>
  <c r="E268" i="10"/>
  <c r="E200" i="10"/>
  <c r="E351" i="10"/>
  <c r="E267" i="10"/>
  <c r="E199" i="10"/>
  <c r="E145" i="10"/>
  <c r="E350" i="10"/>
  <c r="E266" i="10"/>
  <c r="E198" i="10"/>
  <c r="E144" i="10"/>
  <c r="E103" i="10"/>
  <c r="E363" i="10"/>
  <c r="E362" i="10"/>
  <c r="E277" i="10"/>
  <c r="E361" i="10"/>
  <c r="E276" i="10"/>
  <c r="E207" i="10"/>
  <c r="E360" i="10"/>
  <c r="E275" i="10"/>
  <c r="E206" i="10"/>
  <c r="E151" i="10"/>
  <c r="E372" i="10"/>
  <c r="E371" i="10"/>
  <c r="E285" i="10"/>
  <c r="E370" i="10"/>
  <c r="E284" i="10"/>
  <c r="E214" i="10"/>
  <c r="E381" i="10"/>
  <c r="E380" i="10"/>
  <c r="E293" i="10"/>
  <c r="E390" i="10"/>
  <c r="E347" i="10"/>
  <c r="E263" i="10"/>
  <c r="E195" i="10"/>
  <c r="E141" i="10"/>
  <c r="E100" i="10"/>
  <c r="E69" i="10"/>
  <c r="E348" i="10"/>
  <c r="E264" i="10"/>
  <c r="E196" i="10"/>
  <c r="E142" i="10"/>
  <c r="E101" i="10"/>
  <c r="E70" i="10"/>
  <c r="E349" i="10"/>
  <c r="E265" i="10"/>
  <c r="E197" i="10"/>
  <c r="E143" i="10"/>
  <c r="E102" i="10"/>
  <c r="E71" i="10"/>
  <c r="E356" i="10"/>
  <c r="E271" i="10"/>
  <c r="E202" i="10"/>
  <c r="E147" i="10"/>
  <c r="E105" i="10"/>
  <c r="E357" i="10"/>
  <c r="E272" i="10"/>
  <c r="E203" i="10"/>
  <c r="E148" i="10"/>
  <c r="E106" i="10"/>
  <c r="E358" i="10"/>
  <c r="E273" i="10"/>
  <c r="E204" i="10"/>
  <c r="E149" i="10"/>
  <c r="E107" i="10"/>
  <c r="E359" i="10"/>
  <c r="E274" i="10"/>
  <c r="E205" i="10"/>
  <c r="E150" i="10"/>
  <c r="E108" i="10"/>
  <c r="E365" i="10"/>
  <c r="E279" i="10"/>
  <c r="E209" i="10"/>
  <c r="E153" i="10"/>
  <c r="E366" i="10"/>
  <c r="E280" i="10"/>
  <c r="E210" i="10"/>
  <c r="E154" i="10"/>
  <c r="E367" i="10"/>
  <c r="E281" i="10"/>
  <c r="E211" i="10"/>
  <c r="E155" i="10"/>
  <c r="E368" i="10"/>
  <c r="E282" i="10"/>
  <c r="E212" i="10"/>
  <c r="E156" i="10"/>
  <c r="E369" i="10"/>
  <c r="E283" i="10"/>
  <c r="E213" i="10"/>
  <c r="E157" i="10"/>
  <c r="E374" i="10"/>
  <c r="E287" i="10"/>
  <c r="E216" i="10"/>
  <c r="E375" i="10"/>
  <c r="E288" i="10"/>
  <c r="E217" i="10"/>
  <c r="E376" i="10"/>
  <c r="E289" i="10"/>
  <c r="E218" i="10"/>
  <c r="E377" i="10"/>
  <c r="E290" i="10"/>
  <c r="E219" i="10"/>
  <c r="E378" i="10"/>
  <c r="E291" i="10"/>
  <c r="E220" i="10"/>
  <c r="E379" i="10"/>
  <c r="E292" i="10"/>
  <c r="E221" i="10"/>
  <c r="E383" i="10"/>
  <c r="E295" i="10"/>
  <c r="E384" i="10"/>
  <c r="E296" i="10"/>
  <c r="E385" i="10"/>
  <c r="E297" i="10"/>
  <c r="E386" i="10"/>
  <c r="E298" i="10"/>
  <c r="E387" i="10"/>
  <c r="E299" i="10"/>
  <c r="E388" i="10"/>
  <c r="E300" i="10"/>
  <c r="E389" i="10"/>
  <c r="E301" i="10"/>
  <c r="E392" i="10"/>
  <c r="E393" i="10"/>
  <c r="E394" i="10"/>
  <c r="E395" i="10"/>
  <c r="E396" i="10"/>
  <c r="E397" i="10"/>
  <c r="E398" i="10"/>
  <c r="E399" i="10"/>
  <c r="G346" i="10"/>
  <c r="L349" i="10" s="1"/>
  <c r="D346" i="10" s="1"/>
  <c r="G313" i="10"/>
  <c r="L316" i="10" s="1"/>
  <c r="D313" i="10" s="1"/>
  <c r="G262" i="10"/>
  <c r="L265" i="10" s="1"/>
  <c r="D262" i="10" s="1"/>
  <c r="G233" i="10"/>
  <c r="L236" i="10" s="1"/>
  <c r="D233" i="10" s="1"/>
  <c r="G194" i="10"/>
  <c r="L197" i="10" s="1"/>
  <c r="D194" i="10" s="1"/>
  <c r="G169" i="10"/>
  <c r="L172" i="10" s="1"/>
  <c r="D169" i="10" s="1"/>
  <c r="G140" i="10"/>
  <c r="L143" i="10" s="1"/>
  <c r="D140" i="10" s="1"/>
  <c r="G119" i="10"/>
  <c r="L122" i="10" s="1"/>
  <c r="D119" i="10" s="1"/>
  <c r="G99" i="10"/>
  <c r="L100" i="10" s="1"/>
  <c r="D99" i="10" s="1"/>
  <c r="G82" i="10"/>
  <c r="L83" i="10" s="1"/>
  <c r="D82" i="10" s="1"/>
  <c r="G68" i="10"/>
  <c r="L65" i="10" s="1"/>
  <c r="D68" i="10" s="1"/>
  <c r="G55" i="10"/>
  <c r="L52" i="10" s="1"/>
  <c r="D55" i="10" s="1"/>
  <c r="G355" i="10"/>
  <c r="L358" i="10" s="1"/>
  <c r="D355" i="10" s="1"/>
  <c r="G314" i="10"/>
  <c r="L317" i="10" s="1"/>
  <c r="D314" i="10" s="1"/>
  <c r="G270" i="10"/>
  <c r="L273" i="10" s="1"/>
  <c r="D270" i="10" s="1"/>
  <c r="G234" i="10"/>
  <c r="L237" i="10" s="1"/>
  <c r="D234" i="10" s="1"/>
  <c r="G201" i="10"/>
  <c r="L204" i="10" s="1"/>
  <c r="D201" i="10" s="1"/>
  <c r="G170" i="10"/>
  <c r="L173" i="10" s="1"/>
  <c r="D170" i="10" s="1"/>
  <c r="G146" i="10"/>
  <c r="L149" i="10" s="1"/>
  <c r="D146" i="10" s="1"/>
  <c r="G120" i="10"/>
  <c r="L123" i="10" s="1"/>
  <c r="D120" i="10" s="1"/>
  <c r="G104" i="10"/>
  <c r="L105" i="10" s="1"/>
  <c r="D104" i="10" s="1"/>
  <c r="G83" i="10"/>
  <c r="L84" i="10" s="1"/>
  <c r="D83" i="10" s="1"/>
  <c r="G364" i="10"/>
  <c r="L367" i="10" s="1"/>
  <c r="D364" i="10" s="1"/>
  <c r="G315" i="10"/>
  <c r="L318" i="10" s="1"/>
  <c r="D315" i="10" s="1"/>
  <c r="G278" i="10"/>
  <c r="L281" i="10" s="1"/>
  <c r="D278" i="10" s="1"/>
  <c r="G235" i="10"/>
  <c r="L238" i="10" s="1"/>
  <c r="D235" i="10" s="1"/>
  <c r="G208" i="10"/>
  <c r="L211" i="10" s="1"/>
  <c r="D208" i="10" s="1"/>
  <c r="G171" i="10"/>
  <c r="L174" i="10" s="1"/>
  <c r="D171" i="10" s="1"/>
  <c r="G152" i="10"/>
  <c r="L155" i="10" s="1"/>
  <c r="D152" i="10" s="1"/>
  <c r="G121" i="10"/>
  <c r="L124" i="10" s="1"/>
  <c r="D121" i="10" s="1"/>
  <c r="G373" i="10"/>
  <c r="L376" i="10" s="1"/>
  <c r="D373" i="10" s="1"/>
  <c r="G316" i="10"/>
  <c r="L319" i="10" s="1"/>
  <c r="D316" i="10" s="1"/>
  <c r="G286" i="10"/>
  <c r="L289" i="10" s="1"/>
  <c r="D286" i="10" s="1"/>
  <c r="G236" i="10"/>
  <c r="L239" i="10" s="1"/>
  <c r="D236" i="10" s="1"/>
  <c r="G215" i="10"/>
  <c r="L218" i="10" s="1"/>
  <c r="D215" i="10" s="1"/>
  <c r="G172" i="10"/>
  <c r="L175" i="10" s="1"/>
  <c r="D172" i="10" s="1"/>
  <c r="G382" i="10"/>
  <c r="L385" i="10" s="1"/>
  <c r="D382" i="10" s="1"/>
  <c r="G317" i="10"/>
  <c r="L320" i="10" s="1"/>
  <c r="D317" i="10" s="1"/>
  <c r="G294" i="10"/>
  <c r="L297" i="10" s="1"/>
  <c r="D294" i="10" s="1"/>
  <c r="G237" i="10"/>
  <c r="L240" i="10" s="1"/>
  <c r="D237" i="10" s="1"/>
  <c r="G391" i="10"/>
  <c r="L394" i="10" s="1"/>
  <c r="D391" i="10" s="1"/>
  <c r="G318" i="10"/>
  <c r="L321" i="10" s="1"/>
  <c r="D318" i="10" s="1"/>
  <c r="G329" i="10"/>
  <c r="L332" i="10" s="1"/>
  <c r="D329" i="10" s="1"/>
  <c r="G320" i="10"/>
  <c r="L323" i="10" s="1"/>
  <c r="D320" i="10" s="1"/>
  <c r="G247" i="10"/>
  <c r="L250" i="10" s="1"/>
  <c r="D247" i="10" s="1"/>
  <c r="G239" i="10"/>
  <c r="L242" i="10" s="1"/>
  <c r="D239" i="10" s="1"/>
  <c r="G181" i="10"/>
  <c r="L184" i="10" s="1"/>
  <c r="D181" i="10" s="1"/>
  <c r="G174" i="10"/>
  <c r="L177" i="10" s="1"/>
  <c r="D174" i="10" s="1"/>
  <c r="G129" i="10"/>
  <c r="L132" i="10" s="1"/>
  <c r="D129" i="10" s="1"/>
  <c r="G123" i="10"/>
  <c r="L126" i="10" s="1"/>
  <c r="D123" i="10" s="1"/>
  <c r="G90" i="10"/>
  <c r="L91" i="10" s="1"/>
  <c r="D90" i="10" s="1"/>
  <c r="G85" i="10"/>
  <c r="L86" i="10" s="1"/>
  <c r="D85" i="10" s="1"/>
  <c r="G61" i="10"/>
  <c r="L58" i="10" s="1"/>
  <c r="D61" i="10" s="1"/>
  <c r="G57" i="10"/>
  <c r="L54" i="10" s="1"/>
  <c r="D57" i="10" s="1"/>
  <c r="G40" i="10"/>
  <c r="L37" i="10" s="1"/>
  <c r="D40" i="10" s="1"/>
  <c r="G37" i="10"/>
  <c r="L34" i="10" s="1"/>
  <c r="D37" i="10" s="1"/>
  <c r="G22" i="10"/>
  <c r="L22" i="10" s="1"/>
  <c r="D22" i="10" s="1"/>
  <c r="G20" i="10"/>
  <c r="L20" i="10" s="1"/>
  <c r="D20" i="10" s="1"/>
  <c r="G339" i="10"/>
  <c r="L342" i="10" s="1"/>
  <c r="D339" i="10" s="1"/>
  <c r="G330" i="10"/>
  <c r="L333" i="10" s="1"/>
  <c r="D330" i="10" s="1"/>
  <c r="G256" i="10"/>
  <c r="L259" i="10" s="1"/>
  <c r="D256" i="10" s="1"/>
  <c r="G248" i="10"/>
  <c r="L251" i="10" s="1"/>
  <c r="D248" i="10" s="1"/>
  <c r="G189" i="10"/>
  <c r="L192" i="10" s="1"/>
  <c r="D189" i="10" s="1"/>
  <c r="G182" i="10"/>
  <c r="L185" i="10" s="1"/>
  <c r="D182" i="10" s="1"/>
  <c r="G136" i="10"/>
  <c r="L139" i="10" s="1"/>
  <c r="D136" i="10" s="1"/>
  <c r="G130" i="10"/>
  <c r="L133" i="10" s="1"/>
  <c r="D130" i="10" s="1"/>
  <c r="G96" i="10"/>
  <c r="L97" i="10" s="1"/>
  <c r="D96" i="10" s="1"/>
  <c r="G91" i="10"/>
  <c r="L92" i="10" s="1"/>
  <c r="D91" i="10" s="1"/>
  <c r="G66" i="10"/>
  <c r="L63" i="10" s="1"/>
  <c r="D66" i="10" s="1"/>
  <c r="G62" i="10"/>
  <c r="L59" i="10" s="1"/>
  <c r="D62" i="10" s="1"/>
  <c r="G44" i="10"/>
  <c r="L41" i="10" s="1"/>
  <c r="D44" i="10" s="1"/>
  <c r="G41" i="10"/>
  <c r="L38" i="10" s="1"/>
  <c r="D41" i="10" s="1"/>
  <c r="G338" i="10"/>
  <c r="L341" i="10" s="1"/>
  <c r="D338" i="10" s="1"/>
  <c r="G321" i="10"/>
  <c r="L324" i="10" s="1"/>
  <c r="D321" i="10" s="1"/>
  <c r="G255" i="10"/>
  <c r="L258" i="10" s="1"/>
  <c r="D255" i="10" s="1"/>
  <c r="G240" i="10"/>
  <c r="L243" i="10" s="1"/>
  <c r="D240" i="10" s="1"/>
  <c r="G188" i="10"/>
  <c r="L191" i="10" s="1"/>
  <c r="D188" i="10" s="1"/>
  <c r="G175" i="10"/>
  <c r="L178" i="10" s="1"/>
  <c r="D175" i="10" s="1"/>
  <c r="G135" i="10"/>
  <c r="L138" i="10" s="1"/>
  <c r="D135" i="10" s="1"/>
  <c r="G124" i="10"/>
  <c r="L127" i="10" s="1"/>
  <c r="D124" i="10" s="1"/>
  <c r="G95" i="10"/>
  <c r="L96" i="10" s="1"/>
  <c r="D95" i="10" s="1"/>
  <c r="G86" i="10"/>
  <c r="L87" i="10" s="1"/>
  <c r="D86" i="10" s="1"/>
  <c r="G65" i="10"/>
  <c r="L62" i="10" s="1"/>
  <c r="D65" i="10" s="1"/>
  <c r="G58" i="10"/>
  <c r="L55" i="10" s="1"/>
  <c r="D58" i="10" s="1"/>
  <c r="G43" i="10"/>
  <c r="L40" i="10" s="1"/>
  <c r="D43" i="10" s="1"/>
  <c r="G38" i="10"/>
  <c r="L35" i="10" s="1"/>
  <c r="D38" i="10" s="1"/>
  <c r="G337" i="10"/>
  <c r="L340" i="10" s="1"/>
  <c r="D337" i="10" s="1"/>
  <c r="G312" i="10"/>
  <c r="L315" i="10" s="1"/>
  <c r="D312" i="10" s="1"/>
  <c r="G254" i="10"/>
  <c r="L257" i="10" s="1"/>
  <c r="D254" i="10" s="1"/>
  <c r="G232" i="10"/>
  <c r="L235" i="10" s="1"/>
  <c r="D232" i="10" s="1"/>
  <c r="G187" i="10"/>
  <c r="L190" i="10" s="1"/>
  <c r="D187" i="10" s="1"/>
  <c r="G168" i="10"/>
  <c r="L171" i="10" s="1"/>
  <c r="D168" i="10" s="1"/>
  <c r="G134" i="10"/>
  <c r="L137" i="10" s="1"/>
  <c r="D134" i="10" s="1"/>
  <c r="G118" i="10"/>
  <c r="L121" i="10" s="1"/>
  <c r="D118" i="10" s="1"/>
  <c r="G94" i="10"/>
  <c r="L95" i="10" s="1"/>
  <c r="D94" i="10" s="1"/>
  <c r="G81" i="10"/>
  <c r="L82" i="10" s="1"/>
  <c r="D81" i="10" s="1"/>
  <c r="G64" i="10"/>
  <c r="L61" i="10" s="1"/>
  <c r="D64" i="10" s="1"/>
  <c r="G54" i="10"/>
  <c r="L51" i="10" s="1"/>
  <c r="D54" i="10" s="1"/>
  <c r="G42" i="10"/>
  <c r="L39" i="10" s="1"/>
  <c r="D42" i="10" s="1"/>
  <c r="G35" i="10"/>
  <c r="L32" i="10" s="1"/>
  <c r="D35" i="10" s="1"/>
  <c r="G328" i="10"/>
  <c r="L331" i="10" s="1"/>
  <c r="D328" i="10" s="1"/>
  <c r="G311" i="10"/>
  <c r="L314" i="10" s="1"/>
  <c r="D311" i="10" s="1"/>
  <c r="G246" i="10"/>
  <c r="L249" i="10" s="1"/>
  <c r="D246" i="10" s="1"/>
  <c r="G231" i="10"/>
  <c r="L234" i="10" s="1"/>
  <c r="D231" i="10" s="1"/>
  <c r="G180" i="10"/>
  <c r="L183" i="10" s="1"/>
  <c r="D180" i="10" s="1"/>
  <c r="G167" i="10"/>
  <c r="L170" i="10" s="1"/>
  <c r="D167" i="10" s="1"/>
  <c r="G128" i="10"/>
  <c r="L131" i="10" s="1"/>
  <c r="D128" i="10" s="1"/>
  <c r="G117" i="10"/>
  <c r="L120" i="10" s="1"/>
  <c r="D117" i="10" s="1"/>
  <c r="G89" i="10"/>
  <c r="L90" i="10" s="1"/>
  <c r="D89" i="10" s="1"/>
  <c r="G80" i="10"/>
  <c r="L81" i="10" s="1"/>
  <c r="D80" i="10" s="1"/>
  <c r="G60" i="10"/>
  <c r="L57" i="10" s="1"/>
  <c r="D60" i="10" s="1"/>
  <c r="G53" i="10"/>
  <c r="L50" i="10" s="1"/>
  <c r="D53" i="10" s="1"/>
  <c r="G39" i="10"/>
  <c r="L36" i="10" s="1"/>
  <c r="D39" i="10" s="1"/>
  <c r="G34" i="10"/>
  <c r="L31" i="10" s="1"/>
  <c r="D34" i="10" s="1"/>
  <c r="G21" i="10"/>
  <c r="L21" i="10" s="1"/>
  <c r="D21" i="10" s="1"/>
  <c r="G18" i="10"/>
  <c r="L18" i="10" s="1"/>
  <c r="D18" i="10" s="1"/>
  <c r="H347" i="10"/>
  <c r="H263" i="10"/>
  <c r="H195" i="10"/>
  <c r="H141" i="10"/>
  <c r="H100" i="10"/>
  <c r="H69" i="10"/>
  <c r="H391" i="10"/>
  <c r="H382" i="10"/>
  <c r="H294" i="10"/>
  <c r="H373" i="10"/>
  <c r="H286" i="10"/>
  <c r="H215" i="10"/>
  <c r="H364" i="10"/>
  <c r="H278" i="10"/>
  <c r="H208" i="10"/>
  <c r="H152" i="10"/>
  <c r="H355" i="10"/>
  <c r="H270" i="10"/>
  <c r="H201" i="10"/>
  <c r="H146" i="10"/>
  <c r="H104" i="10"/>
  <c r="H346" i="10"/>
  <c r="H262" i="10"/>
  <c r="H194" i="10"/>
  <c r="H140" i="10"/>
  <c r="H99" i="10"/>
  <c r="H68" i="10"/>
  <c r="H349" i="10"/>
  <c r="H265" i="10"/>
  <c r="H197" i="10"/>
  <c r="H143" i="10"/>
  <c r="H102" i="10"/>
  <c r="H71" i="10"/>
  <c r="H348" i="10"/>
  <c r="H264" i="10"/>
  <c r="H196" i="10"/>
  <c r="H142" i="10"/>
  <c r="H101" i="10"/>
  <c r="H70" i="10"/>
  <c r="H359" i="10"/>
  <c r="H274" i="10"/>
  <c r="H205" i="10"/>
  <c r="H150" i="10"/>
  <c r="H108" i="10"/>
  <c r="H358" i="10"/>
  <c r="H273" i="10"/>
  <c r="H204" i="10"/>
  <c r="H149" i="10"/>
  <c r="H107" i="10"/>
  <c r="H357" i="10"/>
  <c r="H272" i="10"/>
  <c r="H203" i="10"/>
  <c r="H148" i="10"/>
  <c r="H106" i="10"/>
  <c r="H356" i="10"/>
  <c r="H271" i="10"/>
  <c r="H202" i="10"/>
  <c r="H147" i="10"/>
  <c r="H105" i="10"/>
  <c r="H369" i="10"/>
  <c r="H283" i="10"/>
  <c r="H213" i="10"/>
  <c r="H157" i="10"/>
  <c r="H368" i="10"/>
  <c r="H282" i="10"/>
  <c r="H212" i="10"/>
  <c r="H156" i="10"/>
  <c r="H367" i="10"/>
  <c r="H281" i="10"/>
  <c r="H211" i="10"/>
  <c r="H155" i="10"/>
  <c r="H366" i="10"/>
  <c r="H280" i="10"/>
  <c r="H210" i="10"/>
  <c r="H154" i="10"/>
  <c r="H365" i="10"/>
  <c r="H279" i="10"/>
  <c r="H209" i="10"/>
  <c r="H153" i="10"/>
  <c r="H379" i="10"/>
  <c r="H292" i="10"/>
  <c r="H221" i="10"/>
  <c r="H378" i="10"/>
  <c r="H291" i="10"/>
  <c r="H220" i="10"/>
  <c r="H377" i="10"/>
  <c r="H290" i="10"/>
  <c r="H219" i="10"/>
  <c r="H376" i="10"/>
  <c r="H289" i="10"/>
  <c r="H218" i="10"/>
  <c r="H375" i="10"/>
  <c r="H288" i="10"/>
  <c r="H217" i="10"/>
  <c r="H374" i="10"/>
  <c r="H287" i="10"/>
  <c r="H216" i="10"/>
  <c r="H389" i="10"/>
  <c r="H301" i="10"/>
  <c r="H388" i="10"/>
  <c r="H300" i="10"/>
  <c r="H387" i="10"/>
  <c r="H299" i="10"/>
  <c r="H386" i="10"/>
  <c r="H298" i="10"/>
  <c r="H385" i="10"/>
  <c r="H297" i="10"/>
  <c r="H384" i="10"/>
  <c r="H296" i="10"/>
  <c r="H383" i="10"/>
  <c r="H295" i="10"/>
  <c r="H399" i="10"/>
  <c r="H398" i="10"/>
  <c r="H397" i="10"/>
  <c r="H396" i="10"/>
  <c r="H395" i="10"/>
  <c r="H394" i="10"/>
  <c r="H393" i="10"/>
  <c r="H392" i="10"/>
  <c r="H313" i="10"/>
  <c r="H233" i="10"/>
  <c r="H169" i="10"/>
  <c r="H119" i="10"/>
  <c r="H82" i="10"/>
  <c r="H55" i="10"/>
  <c r="H314" i="10"/>
  <c r="H234" i="10"/>
  <c r="H170" i="10"/>
  <c r="H120" i="10"/>
  <c r="H83" i="10"/>
  <c r="H315" i="10"/>
  <c r="H235" i="10"/>
  <c r="H171" i="10"/>
  <c r="H121" i="10"/>
  <c r="H316" i="10"/>
  <c r="H236" i="10"/>
  <c r="H172" i="10"/>
  <c r="H317" i="10"/>
  <c r="H237" i="10"/>
  <c r="H318" i="10"/>
  <c r="H327" i="10"/>
  <c r="H326" i="10"/>
  <c r="H245" i="10"/>
  <c r="H325" i="10"/>
  <c r="H244" i="10"/>
  <c r="H179" i="10"/>
  <c r="H324" i="10"/>
  <c r="H243" i="10"/>
  <c r="H178" i="10"/>
  <c r="H127" i="10"/>
  <c r="H323" i="10"/>
  <c r="H242" i="10"/>
  <c r="H177" i="10"/>
  <c r="H126" i="10"/>
  <c r="H88" i="10"/>
  <c r="H322" i="10"/>
  <c r="H241" i="10"/>
  <c r="H176" i="10"/>
  <c r="H125" i="10"/>
  <c r="H87" i="10"/>
  <c r="H59" i="10"/>
  <c r="H336" i="10"/>
  <c r="H335" i="10"/>
  <c r="H253" i="10"/>
  <c r="H334" i="10"/>
  <c r="H252" i="10"/>
  <c r="H186" i="10"/>
  <c r="H333" i="10"/>
  <c r="H251" i="10"/>
  <c r="H185" i="10"/>
  <c r="H133" i="10"/>
  <c r="H332" i="10"/>
  <c r="H250" i="10"/>
  <c r="H184" i="10"/>
  <c r="H132" i="10"/>
  <c r="H93" i="10"/>
  <c r="H331" i="10"/>
  <c r="H249" i="10"/>
  <c r="H183" i="10"/>
  <c r="H131" i="10"/>
  <c r="H92" i="10"/>
  <c r="H63" i="10"/>
  <c r="H345" i="10"/>
  <c r="H344" i="10"/>
  <c r="H261" i="10"/>
  <c r="H343" i="10"/>
  <c r="H260" i="10"/>
  <c r="H193" i="10"/>
  <c r="H342" i="10"/>
  <c r="H259" i="10"/>
  <c r="H192" i="10"/>
  <c r="H139" i="10"/>
  <c r="H341" i="10"/>
  <c r="H258" i="10"/>
  <c r="H191" i="10"/>
  <c r="H138" i="10"/>
  <c r="H98" i="10"/>
  <c r="H340" i="10"/>
  <c r="H257" i="10"/>
  <c r="H190" i="10"/>
  <c r="H137" i="10"/>
  <c r="H97" i="10"/>
  <c r="H67" i="10"/>
  <c r="H354" i="10"/>
  <c r="H353" i="10"/>
  <c r="H269" i="10"/>
  <c r="H352" i="10"/>
  <c r="H268" i="10"/>
  <c r="H200" i="10"/>
  <c r="H351" i="10"/>
  <c r="H267" i="10"/>
  <c r="H199" i="10"/>
  <c r="H145" i="10"/>
  <c r="H350" i="10"/>
  <c r="H266" i="10"/>
  <c r="H198" i="10"/>
  <c r="H144" i="10"/>
  <c r="H103" i="10"/>
  <c r="H363" i="10"/>
  <c r="H362" i="10"/>
  <c r="H277" i="10"/>
  <c r="H361" i="10"/>
  <c r="H276" i="10"/>
  <c r="H207" i="10"/>
  <c r="H360" i="10"/>
  <c r="H275" i="10"/>
  <c r="H206" i="10"/>
  <c r="H151" i="10"/>
  <c r="H372" i="10"/>
  <c r="H371" i="10"/>
  <c r="H285" i="10"/>
  <c r="H370" i="10"/>
  <c r="H284" i="10"/>
  <c r="H214" i="10"/>
  <c r="H381" i="10"/>
  <c r="H380" i="10"/>
  <c r="H293" i="10"/>
  <c r="H390" i="10"/>
  <c r="I313" i="10"/>
  <c r="I233" i="10"/>
  <c r="I169" i="10"/>
  <c r="I119" i="10"/>
  <c r="I82" i="10"/>
  <c r="I55" i="10"/>
  <c r="I314" i="10"/>
  <c r="I234" i="10"/>
  <c r="I170" i="10"/>
  <c r="I120" i="10"/>
  <c r="I83" i="10"/>
  <c r="I315" i="10"/>
  <c r="I235" i="10"/>
  <c r="I171" i="10"/>
  <c r="I121" i="10"/>
  <c r="I316" i="10"/>
  <c r="I236" i="10"/>
  <c r="I172" i="10"/>
  <c r="I317" i="10"/>
  <c r="I237" i="10"/>
  <c r="I318" i="10"/>
  <c r="I391" i="10"/>
  <c r="I382" i="10"/>
  <c r="I294" i="10"/>
  <c r="I373" i="10"/>
  <c r="I286" i="10"/>
  <c r="I215" i="10"/>
  <c r="I364" i="10"/>
  <c r="I278" i="10"/>
  <c r="I208" i="10"/>
  <c r="I152" i="10"/>
  <c r="I355" i="10"/>
  <c r="I270" i="10"/>
  <c r="I201" i="10"/>
  <c r="I146" i="10"/>
  <c r="I104" i="10"/>
  <c r="I346" i="10"/>
  <c r="I262" i="10"/>
  <c r="I194" i="10"/>
  <c r="I140" i="10"/>
  <c r="I99" i="10"/>
  <c r="I68" i="10"/>
  <c r="I349" i="10"/>
  <c r="I265" i="10"/>
  <c r="I197" i="10"/>
  <c r="I143" i="10"/>
  <c r="I102" i="10"/>
  <c r="I71" i="10"/>
  <c r="I348" i="10"/>
  <c r="I264" i="10"/>
  <c r="I196" i="10"/>
  <c r="I142" i="10"/>
  <c r="I101" i="10"/>
  <c r="I70" i="10"/>
  <c r="I347" i="10"/>
  <c r="I263" i="10"/>
  <c r="I195" i="10"/>
  <c r="I141" i="10"/>
  <c r="I100" i="10"/>
  <c r="I69" i="10"/>
  <c r="I359" i="10"/>
  <c r="I274" i="10"/>
  <c r="I205" i="10"/>
  <c r="I150" i="10"/>
  <c r="I108" i="10"/>
  <c r="I358" i="10"/>
  <c r="I273" i="10"/>
  <c r="I204" i="10"/>
  <c r="I149" i="10"/>
  <c r="I107" i="10"/>
  <c r="I357" i="10"/>
  <c r="I272" i="10"/>
  <c r="I203" i="10"/>
  <c r="I148" i="10"/>
  <c r="I106" i="10"/>
  <c r="I356" i="10"/>
  <c r="I271" i="10"/>
  <c r="I202" i="10"/>
  <c r="I147" i="10"/>
  <c r="I105" i="10"/>
  <c r="I369" i="10"/>
  <c r="I283" i="10"/>
  <c r="I213" i="10"/>
  <c r="I157" i="10"/>
  <c r="I368" i="10"/>
  <c r="I282" i="10"/>
  <c r="I212" i="10"/>
  <c r="I156" i="10"/>
  <c r="I367" i="10"/>
  <c r="I281" i="10"/>
  <c r="I211" i="10"/>
  <c r="I155" i="10"/>
  <c r="I366" i="10"/>
  <c r="I280" i="10"/>
  <c r="I210" i="10"/>
  <c r="I154" i="10"/>
  <c r="I365" i="10"/>
  <c r="I279" i="10"/>
  <c r="I209" i="10"/>
  <c r="I153" i="10"/>
  <c r="I379" i="10"/>
  <c r="I292" i="10"/>
  <c r="I221" i="10"/>
  <c r="I378" i="10"/>
  <c r="I291" i="10"/>
  <c r="I220" i="10"/>
  <c r="I377" i="10"/>
  <c r="I290" i="10"/>
  <c r="I219" i="10"/>
  <c r="I376" i="10"/>
  <c r="I289" i="10"/>
  <c r="I218" i="10"/>
  <c r="I375" i="10"/>
  <c r="I288" i="10"/>
  <c r="I217" i="10"/>
  <c r="I374" i="10"/>
  <c r="I287" i="10"/>
  <c r="I216" i="10"/>
  <c r="I389" i="10"/>
  <c r="I301" i="10"/>
  <c r="I388" i="10"/>
  <c r="I300" i="10"/>
  <c r="I387" i="10"/>
  <c r="I299" i="10"/>
  <c r="I386" i="10"/>
  <c r="I298" i="10"/>
  <c r="I385" i="10"/>
  <c r="I297" i="10"/>
  <c r="I384" i="10"/>
  <c r="I296" i="10"/>
  <c r="I383" i="10"/>
  <c r="I295" i="10"/>
  <c r="I399" i="10"/>
  <c r="I398" i="10"/>
  <c r="I397" i="10"/>
  <c r="I396" i="10"/>
  <c r="I395" i="10"/>
  <c r="I394" i="10"/>
  <c r="I393" i="10"/>
  <c r="I392" i="10"/>
  <c r="I327" i="10"/>
  <c r="I326" i="10"/>
  <c r="I245" i="10"/>
  <c r="I325" i="10"/>
  <c r="I244" i="10"/>
  <c r="I179" i="10"/>
  <c r="I324" i="10"/>
  <c r="I243" i="10"/>
  <c r="I178" i="10"/>
  <c r="I127" i="10"/>
  <c r="I323" i="10"/>
  <c r="I242" i="10"/>
  <c r="I177" i="10"/>
  <c r="I126" i="10"/>
  <c r="I88" i="10"/>
  <c r="I322" i="10"/>
  <c r="I241" i="10"/>
  <c r="I176" i="10"/>
  <c r="I125" i="10"/>
  <c r="I87" i="10"/>
  <c r="I59" i="10"/>
  <c r="I336" i="10"/>
  <c r="I335" i="10"/>
  <c r="I253" i="10"/>
  <c r="I334" i="10"/>
  <c r="I252" i="10"/>
  <c r="I186" i="10"/>
  <c r="I333" i="10"/>
  <c r="I251" i="10"/>
  <c r="I185" i="10"/>
  <c r="I133" i="10"/>
  <c r="I332" i="10"/>
  <c r="I250" i="10"/>
  <c r="I184" i="10"/>
  <c r="I132" i="10"/>
  <c r="I93" i="10"/>
  <c r="I331" i="10"/>
  <c r="I249" i="10"/>
  <c r="I183" i="10"/>
  <c r="I131" i="10"/>
  <c r="I92" i="10"/>
  <c r="I63" i="10"/>
  <c r="I345" i="10"/>
  <c r="I344" i="10"/>
  <c r="I261" i="10"/>
  <c r="I343" i="10"/>
  <c r="I260" i="10"/>
  <c r="I193" i="10"/>
  <c r="I342" i="10"/>
  <c r="I259" i="10"/>
  <c r="I192" i="10"/>
  <c r="I139" i="10"/>
  <c r="I341" i="10"/>
  <c r="I258" i="10"/>
  <c r="I191" i="10"/>
  <c r="I138" i="10"/>
  <c r="I98" i="10"/>
  <c r="I340" i="10"/>
  <c r="I257" i="10"/>
  <c r="I190" i="10"/>
  <c r="I137" i="10"/>
  <c r="I97" i="10"/>
  <c r="I67" i="10"/>
  <c r="I354" i="10"/>
  <c r="I353" i="10"/>
  <c r="I269" i="10"/>
  <c r="I352" i="10"/>
  <c r="I268" i="10"/>
  <c r="I200" i="10"/>
  <c r="I351" i="10"/>
  <c r="I267" i="10"/>
  <c r="I199" i="10"/>
  <c r="I145" i="10"/>
  <c r="I350" i="10"/>
  <c r="I266" i="10"/>
  <c r="I198" i="10"/>
  <c r="I144" i="10"/>
  <c r="I103" i="10"/>
  <c r="I363" i="10"/>
  <c r="I362" i="10"/>
  <c r="I277" i="10"/>
  <c r="I361" i="10"/>
  <c r="I276" i="10"/>
  <c r="I207" i="10"/>
  <c r="I360" i="10"/>
  <c r="I275" i="10"/>
  <c r="I206" i="10"/>
  <c r="I151" i="10"/>
  <c r="I372" i="10"/>
  <c r="I371" i="10"/>
  <c r="I285" i="10"/>
  <c r="I370" i="10"/>
  <c r="I284" i="10"/>
  <c r="I214" i="10"/>
  <c r="I381" i="10"/>
  <c r="I380" i="10"/>
  <c r="I293" i="10"/>
  <c r="I390" i="10"/>
  <c r="F13" i="6"/>
  <c r="F14" i="6"/>
  <c r="F15" i="6"/>
  <c r="F16" i="6"/>
  <c r="F17" i="6"/>
  <c r="F18" i="6"/>
  <c r="G13" i="6"/>
  <c r="G14" i="6"/>
  <c r="G15" i="6"/>
  <c r="G16" i="6"/>
  <c r="G17" i="6"/>
  <c r="G18" i="6"/>
  <c r="D1034" i="1"/>
  <c r="D1033" i="1"/>
  <c r="D1032" i="1"/>
  <c r="D1031" i="1"/>
  <c r="D1030" i="1"/>
  <c r="D1029" i="1"/>
  <c r="C322" i="10" l="1"/>
  <c r="C241" i="10"/>
  <c r="C176" i="10"/>
  <c r="C125" i="10"/>
  <c r="C87" i="10"/>
  <c r="C59" i="10"/>
  <c r="C323" i="10"/>
  <c r="C242" i="10"/>
  <c r="C177" i="10"/>
  <c r="C126" i="10"/>
  <c r="C88" i="10"/>
  <c r="C324" i="10"/>
  <c r="C243" i="10"/>
  <c r="C178" i="10"/>
  <c r="C127" i="10"/>
  <c r="C325" i="10"/>
  <c r="C244" i="10"/>
  <c r="C179" i="10"/>
  <c r="C326" i="10"/>
  <c r="C245" i="10"/>
  <c r="C327" i="10"/>
  <c r="B6" i="6"/>
  <c r="AJ1033" i="1"/>
  <c r="AJ1034" i="1"/>
  <c r="AJ1035" i="1"/>
  <c r="AJ1036" i="1"/>
  <c r="AJ1037" i="1"/>
  <c r="AJ1038" i="1"/>
  <c r="AJ1039" i="1"/>
  <c r="AJ1040" i="1"/>
  <c r="AJ1041" i="1"/>
  <c r="AJ1032" i="1"/>
  <c r="B328" i="10" l="1"/>
  <c r="B391" i="10"/>
  <c r="B382" i="10"/>
  <c r="B373" i="10"/>
  <c r="B364" i="10"/>
  <c r="B355" i="10"/>
  <c r="B346" i="10"/>
  <c r="B337" i="10"/>
  <c r="B319" i="10"/>
  <c r="A310" i="10"/>
  <c r="B294" i="10"/>
  <c r="B286" i="10"/>
  <c r="B278" i="10"/>
  <c r="B270" i="10"/>
  <c r="B262" i="10"/>
  <c r="B254" i="10"/>
  <c r="B246" i="10"/>
  <c r="B238" i="10"/>
  <c r="A230" i="10"/>
  <c r="B215" i="10"/>
  <c r="B208" i="10"/>
  <c r="B201" i="10"/>
  <c r="B194" i="10"/>
  <c r="B187" i="10"/>
  <c r="B180" i="10"/>
  <c r="B173" i="10"/>
  <c r="A166" i="10"/>
  <c r="B152" i="10"/>
  <c r="B146" i="10"/>
  <c r="B140" i="10"/>
  <c r="B134" i="10"/>
  <c r="B128" i="10"/>
  <c r="B122" i="10"/>
  <c r="A116" i="10"/>
  <c r="B104" i="10"/>
  <c r="B99" i="10"/>
  <c r="B94" i="10"/>
  <c r="B89" i="10"/>
  <c r="B84" i="10"/>
  <c r="A79" i="10"/>
  <c r="B68" i="10"/>
  <c r="B64" i="10"/>
  <c r="B60" i="10"/>
  <c r="B56" i="10"/>
  <c r="A52" i="10"/>
  <c r="B42" i="10"/>
  <c r="B39" i="10"/>
  <c r="B36" i="10"/>
  <c r="A33" i="10"/>
  <c r="B21" i="10"/>
  <c r="B19" i="10"/>
  <c r="A17" i="10"/>
  <c r="A391" i="10"/>
  <c r="B390" i="10"/>
  <c r="B381" i="10"/>
  <c r="B372" i="10"/>
  <c r="B363" i="10"/>
  <c r="B354" i="10"/>
  <c r="B345" i="10"/>
  <c r="B336" i="10"/>
  <c r="B327" i="10"/>
  <c r="B318" i="10"/>
  <c r="B399" i="10"/>
  <c r="A382" i="10"/>
  <c r="B380" i="10"/>
  <c r="B371" i="10"/>
  <c r="B362" i="10"/>
  <c r="B353" i="10"/>
  <c r="B344" i="10"/>
  <c r="B335" i="10"/>
  <c r="B326" i="10"/>
  <c r="B317" i="10"/>
  <c r="A294" i="10"/>
  <c r="B293" i="10"/>
  <c r="B285" i="10"/>
  <c r="B277" i="10"/>
  <c r="B269" i="10"/>
  <c r="B261" i="10"/>
  <c r="B253" i="10"/>
  <c r="B245" i="10"/>
  <c r="B237" i="10"/>
  <c r="B398" i="10"/>
  <c r="B389" i="10"/>
  <c r="A373" i="10"/>
  <c r="B370" i="10"/>
  <c r="B361" i="10"/>
  <c r="B352" i="10"/>
  <c r="B343" i="10"/>
  <c r="B334" i="10"/>
  <c r="B325" i="10"/>
  <c r="B316" i="10"/>
  <c r="B301" i="10"/>
  <c r="A286" i="10"/>
  <c r="B284" i="10"/>
  <c r="B276" i="10"/>
  <c r="B268" i="10"/>
  <c r="B260" i="10"/>
  <c r="B252" i="10"/>
  <c r="B244" i="10"/>
  <c r="B236" i="10"/>
  <c r="A215" i="10"/>
  <c r="B214" i="10"/>
  <c r="B207" i="10"/>
  <c r="B200" i="10"/>
  <c r="B193" i="10"/>
  <c r="B186" i="10"/>
  <c r="B179" i="10"/>
  <c r="B172" i="10"/>
  <c r="B397" i="10"/>
  <c r="B388" i="10"/>
  <c r="B379" i="10"/>
  <c r="A364" i="10"/>
  <c r="B360" i="10"/>
  <c r="B351" i="10"/>
  <c r="B342" i="10"/>
  <c r="B333" i="10"/>
  <c r="B324" i="10"/>
  <c r="B315" i="10"/>
  <c r="B300" i="10"/>
  <c r="B292" i="10"/>
  <c r="A278" i="10"/>
  <c r="B275" i="10"/>
  <c r="B267" i="10"/>
  <c r="B259" i="10"/>
  <c r="B251" i="10"/>
  <c r="B243" i="10"/>
  <c r="B235" i="10"/>
  <c r="B221" i="10"/>
  <c r="A208" i="10"/>
  <c r="B206" i="10"/>
  <c r="B199" i="10"/>
  <c r="B192" i="10"/>
  <c r="B185" i="10"/>
  <c r="B178" i="10"/>
  <c r="B171" i="10"/>
  <c r="A152" i="10"/>
  <c r="B151" i="10"/>
  <c r="B145" i="10"/>
  <c r="B139" i="10"/>
  <c r="B133" i="10"/>
  <c r="B127" i="10"/>
  <c r="B121" i="10"/>
  <c r="B396" i="10"/>
  <c r="B387" i="10"/>
  <c r="B378" i="10"/>
  <c r="B369" i="10"/>
  <c r="A355" i="10"/>
  <c r="B350" i="10"/>
  <c r="B341" i="10"/>
  <c r="B332" i="10"/>
  <c r="B323" i="10"/>
  <c r="B314" i="10"/>
  <c r="B299" i="10"/>
  <c r="B291" i="10"/>
  <c r="B283" i="10"/>
  <c r="A270" i="10"/>
  <c r="B266" i="10"/>
  <c r="B258" i="10"/>
  <c r="B250" i="10"/>
  <c r="B242" i="10"/>
  <c r="B234" i="10"/>
  <c r="B220" i="10"/>
  <c r="B213" i="10"/>
  <c r="A201" i="10"/>
  <c r="B198" i="10"/>
  <c r="B191" i="10"/>
  <c r="B184" i="10"/>
  <c r="B177" i="10"/>
  <c r="B170" i="10"/>
  <c r="B157" i="10"/>
  <c r="A146" i="10"/>
  <c r="B144" i="10"/>
  <c r="B138" i="10"/>
  <c r="B132" i="10"/>
  <c r="B126" i="10"/>
  <c r="B120" i="10"/>
  <c r="A104" i="10"/>
  <c r="B103" i="10"/>
  <c r="B98" i="10"/>
  <c r="B93" i="10"/>
  <c r="B88" i="10"/>
  <c r="B83" i="10"/>
  <c r="B395" i="10"/>
  <c r="B386" i="10"/>
  <c r="B377" i="10"/>
  <c r="B368" i="10"/>
  <c r="B359" i="10"/>
  <c r="A346" i="10"/>
  <c r="B340" i="10"/>
  <c r="B331" i="10"/>
  <c r="B322" i="10"/>
  <c r="B313" i="10"/>
  <c r="B298" i="10"/>
  <c r="B290" i="10"/>
  <c r="B282" i="10"/>
  <c r="B274" i="10"/>
  <c r="A262" i="10"/>
  <c r="B257" i="10"/>
  <c r="B249" i="10"/>
  <c r="B241" i="10"/>
  <c r="B233" i="10"/>
  <c r="B219" i="10"/>
  <c r="B212" i="10"/>
  <c r="B205" i="10"/>
  <c r="A194" i="10"/>
  <c r="B190" i="10"/>
  <c r="B183" i="10"/>
  <c r="B176" i="10"/>
  <c r="B169" i="10"/>
  <c r="B156" i="10"/>
  <c r="B150" i="10"/>
  <c r="A140" i="10"/>
  <c r="B137" i="10"/>
  <c r="B131" i="10"/>
  <c r="B125" i="10"/>
  <c r="B119" i="10"/>
  <c r="B108" i="10"/>
  <c r="A99" i="10"/>
  <c r="B97" i="10"/>
  <c r="B92" i="10"/>
  <c r="B87" i="10"/>
  <c r="B82" i="10"/>
  <c r="A68" i="10"/>
  <c r="B67" i="10"/>
  <c r="B63" i="10"/>
  <c r="B59" i="10"/>
  <c r="B55" i="10"/>
  <c r="B394" i="10"/>
  <c r="B385" i="10"/>
  <c r="B376" i="10"/>
  <c r="B367" i="10"/>
  <c r="B358" i="10"/>
  <c r="B349" i="10"/>
  <c r="A337" i="10"/>
  <c r="B330" i="10"/>
  <c r="B321" i="10"/>
  <c r="B312" i="10"/>
  <c r="B297" i="10"/>
  <c r="B289" i="10"/>
  <c r="B281" i="10"/>
  <c r="B273" i="10"/>
  <c r="B265" i="10"/>
  <c r="A254" i="10"/>
  <c r="B248" i="10"/>
  <c r="B240" i="10"/>
  <c r="B232" i="10"/>
  <c r="B218" i="10"/>
  <c r="B211" i="10"/>
  <c r="B204" i="10"/>
  <c r="B197" i="10"/>
  <c r="A187" i="10"/>
  <c r="B182" i="10"/>
  <c r="B175" i="10"/>
  <c r="B168" i="10"/>
  <c r="B155" i="10"/>
  <c r="B149" i="10"/>
  <c r="B143" i="10"/>
  <c r="A134" i="10"/>
  <c r="B130" i="10"/>
  <c r="B124" i="10"/>
  <c r="B118" i="10"/>
  <c r="B107" i="10"/>
  <c r="B102" i="10"/>
  <c r="A94" i="10"/>
  <c r="B91" i="10"/>
  <c r="B86" i="10"/>
  <c r="B81" i="10"/>
  <c r="B71" i="10"/>
  <c r="A64" i="10"/>
  <c r="B62" i="10"/>
  <c r="B58" i="10"/>
  <c r="B54" i="10"/>
  <c r="A42" i="10"/>
  <c r="B41" i="10"/>
  <c r="B38" i="10"/>
  <c r="B35" i="10"/>
  <c r="B393" i="10"/>
  <c r="B384" i="10"/>
  <c r="B375" i="10"/>
  <c r="B366" i="10"/>
  <c r="B357" i="10"/>
  <c r="B348" i="10"/>
  <c r="B339" i="10"/>
  <c r="A328" i="10"/>
  <c r="B320" i="10"/>
  <c r="B311" i="10"/>
  <c r="B296" i="10"/>
  <c r="B288" i="10"/>
  <c r="B280" i="10"/>
  <c r="B272" i="10"/>
  <c r="B264" i="10"/>
  <c r="B256" i="10"/>
  <c r="A246" i="10"/>
  <c r="B239" i="10"/>
  <c r="B231" i="10"/>
  <c r="B217" i="10"/>
  <c r="B210" i="10"/>
  <c r="B203" i="10"/>
  <c r="B196" i="10"/>
  <c r="B189" i="10"/>
  <c r="A180" i="10"/>
  <c r="B174" i="10"/>
  <c r="B167" i="10"/>
  <c r="B154" i="10"/>
  <c r="B148" i="10"/>
  <c r="B142" i="10"/>
  <c r="B136" i="10"/>
  <c r="A128" i="10"/>
  <c r="B123" i="10"/>
  <c r="B117" i="10"/>
  <c r="B106" i="10"/>
  <c r="B101" i="10"/>
  <c r="B96" i="10"/>
  <c r="A89" i="10"/>
  <c r="B85" i="10"/>
  <c r="B80" i="10"/>
  <c r="B70" i="10"/>
  <c r="B66" i="10"/>
  <c r="A60" i="10"/>
  <c r="B57" i="10"/>
  <c r="B53" i="10"/>
  <c r="B44" i="10"/>
  <c r="A39" i="10"/>
  <c r="B37" i="10"/>
  <c r="B34" i="10"/>
  <c r="A21" i="10"/>
  <c r="B20" i="10"/>
  <c r="B18" i="10"/>
  <c r="B392" i="10"/>
  <c r="B383" i="10"/>
  <c r="B374" i="10"/>
  <c r="B365" i="10"/>
  <c r="B356" i="10"/>
  <c r="B347" i="10"/>
  <c r="B338" i="10"/>
  <c r="B329" i="10"/>
  <c r="A319" i="10"/>
  <c r="B310" i="10"/>
  <c r="B295" i="10"/>
  <c r="B287" i="10"/>
  <c r="B279" i="10"/>
  <c r="B271" i="10"/>
  <c r="B263" i="10"/>
  <c r="B255" i="10"/>
  <c r="B247" i="10"/>
  <c r="A238" i="10"/>
  <c r="B230" i="10"/>
  <c r="B216" i="10"/>
  <c r="B209" i="10"/>
  <c r="B202" i="10"/>
  <c r="B195" i="10"/>
  <c r="B188" i="10"/>
  <c r="B181" i="10"/>
  <c r="A173" i="10"/>
  <c r="B166" i="10"/>
  <c r="B153" i="10"/>
  <c r="B147" i="10"/>
  <c r="B141" i="10"/>
  <c r="B135" i="10"/>
  <c r="B129" i="10"/>
  <c r="A122" i="10"/>
  <c r="B116" i="10"/>
  <c r="B105" i="10"/>
  <c r="B100" i="10"/>
  <c r="B95" i="10"/>
  <c r="B90" i="10"/>
  <c r="A84" i="10"/>
  <c r="B79" i="10"/>
  <c r="B69" i="10"/>
  <c r="B65" i="10"/>
  <c r="B61" i="10"/>
  <c r="A56" i="10"/>
  <c r="B52" i="10"/>
  <c r="B43" i="10"/>
  <c r="B40" i="10"/>
  <c r="A36" i="10"/>
  <c r="B33" i="10"/>
  <c r="B22" i="10"/>
  <c r="A19" i="10"/>
  <c r="B17" i="10"/>
  <c r="B50" i="6"/>
  <c r="D22" i="6"/>
  <c r="A9" i="6"/>
  <c r="A18" i="6"/>
  <c r="A17" i="6"/>
  <c r="A16" i="6"/>
  <c r="A15" i="6"/>
  <c r="A14" i="6"/>
  <c r="A13" i="6"/>
  <c r="A12" i="6"/>
  <c r="A11" i="6"/>
  <c r="A10" i="6"/>
  <c r="R23" i="6"/>
  <c r="S22" i="6"/>
  <c r="R27" i="6"/>
  <c r="B44" i="6"/>
  <c r="X1012" i="1" l="1"/>
  <c r="X1013" i="1"/>
  <c r="F1018" i="1"/>
  <c r="G1018" i="1"/>
  <c r="H1018" i="1"/>
  <c r="I1018" i="1"/>
  <c r="J1018" i="1"/>
  <c r="K1018" i="1"/>
  <c r="F1017" i="1"/>
  <c r="G1017" i="1"/>
  <c r="H1017" i="1"/>
  <c r="I1017" i="1"/>
  <c r="J1017" i="1"/>
  <c r="K1017" i="1"/>
  <c r="B1016" i="1"/>
  <c r="AN1032" i="1" s="1"/>
  <c r="H9" i="6" s="1"/>
  <c r="R1017" i="1"/>
  <c r="S1017" i="1"/>
  <c r="T1017" i="1"/>
  <c r="U1017" i="1"/>
  <c r="V1017" i="1"/>
  <c r="W1017" i="1"/>
  <c r="R1015" i="1"/>
  <c r="S1015" i="1"/>
  <c r="T1015" i="1"/>
  <c r="U1015" i="1"/>
  <c r="V1015" i="1"/>
  <c r="W1015" i="1"/>
  <c r="R1016" i="1"/>
  <c r="S1016" i="1"/>
  <c r="T1016" i="1"/>
  <c r="U1016" i="1"/>
  <c r="V1016" i="1"/>
  <c r="W1016" i="1"/>
  <c r="C1015" i="1"/>
  <c r="AO1033" i="1" s="1"/>
  <c r="I10" i="6" s="1"/>
  <c r="D1015" i="1"/>
  <c r="AO1034" i="1" s="1"/>
  <c r="I11" i="6" s="1"/>
  <c r="E1015" i="1"/>
  <c r="AO1035" i="1" s="1"/>
  <c r="I12" i="6" s="1"/>
  <c r="F1015" i="1"/>
  <c r="AO1036" i="1" s="1"/>
  <c r="I13" i="6" s="1"/>
  <c r="G1015" i="1"/>
  <c r="AO1037" i="1" s="1"/>
  <c r="I14" i="6" s="1"/>
  <c r="H1015" i="1"/>
  <c r="AO1038" i="1" s="1"/>
  <c r="I15" i="6" s="1"/>
  <c r="I1015" i="1"/>
  <c r="AO1039" i="1" s="1"/>
  <c r="I16" i="6" s="1"/>
  <c r="J1015" i="1"/>
  <c r="AO1040" i="1" s="1"/>
  <c r="I17" i="6" s="1"/>
  <c r="K1015" i="1"/>
  <c r="AO1041" i="1" s="1"/>
  <c r="I18" i="6" s="1"/>
  <c r="C1016" i="1"/>
  <c r="AN1033" i="1" s="1"/>
  <c r="H10" i="6" s="1"/>
  <c r="D1016" i="1"/>
  <c r="AN1034" i="1" s="1"/>
  <c r="H11" i="6" s="1"/>
  <c r="E1016" i="1"/>
  <c r="AN1035" i="1" s="1"/>
  <c r="H12" i="6" s="1"/>
  <c r="F1016" i="1"/>
  <c r="AN1036" i="1" s="1"/>
  <c r="H13" i="6" s="1"/>
  <c r="G1016" i="1"/>
  <c r="AN1037" i="1" s="1"/>
  <c r="H14" i="6" s="1"/>
  <c r="H1016" i="1"/>
  <c r="AN1038" i="1" s="1"/>
  <c r="H15" i="6" s="1"/>
  <c r="I1016" i="1"/>
  <c r="AN1039" i="1" s="1"/>
  <c r="H16" i="6" s="1"/>
  <c r="J1016" i="1"/>
  <c r="AN1040" i="1" s="1"/>
  <c r="H17" i="6" s="1"/>
  <c r="K1016" i="1"/>
  <c r="AN1041" i="1" s="1"/>
  <c r="H18" i="6" s="1"/>
  <c r="B1015" i="1"/>
  <c r="AO1032" i="1" s="1"/>
  <c r="I9" i="6" s="1"/>
  <c r="A77" i="6"/>
  <c r="V23" i="6"/>
  <c r="A6" i="6"/>
  <c r="F1011" i="1"/>
  <c r="F1006" i="1" l="1"/>
  <c r="G1006" i="1"/>
  <c r="H1006" i="1"/>
  <c r="I1006" i="1"/>
  <c r="J1006" i="1"/>
  <c r="K1006" i="1"/>
  <c r="M4" i="1"/>
  <c r="X4" i="1" s="1"/>
  <c r="L4" i="1" s="1"/>
  <c r="M5" i="1"/>
  <c r="X5" i="1" s="1"/>
  <c r="L5" i="1" s="1"/>
  <c r="M6" i="1"/>
  <c r="X6" i="1" s="1"/>
  <c r="L6" i="1" s="1"/>
  <c r="M7" i="1"/>
  <c r="X7" i="1" s="1"/>
  <c r="L7" i="1" s="1"/>
  <c r="M8" i="1"/>
  <c r="X8" i="1" s="1"/>
  <c r="L8" i="1" s="1"/>
  <c r="M9" i="1"/>
  <c r="X9" i="1" s="1"/>
  <c r="L9" i="1" s="1"/>
  <c r="M10" i="1"/>
  <c r="X10" i="1" s="1"/>
  <c r="L10" i="1" s="1"/>
  <c r="M11" i="1"/>
  <c r="X11" i="1" s="1"/>
  <c r="L11" i="1" s="1"/>
  <c r="M12" i="1"/>
  <c r="X12" i="1" s="1"/>
  <c r="L12" i="1" s="1"/>
  <c r="M13" i="1"/>
  <c r="X13" i="1" s="1"/>
  <c r="L13" i="1" s="1"/>
  <c r="X14" i="1"/>
  <c r="L14" i="1" s="1"/>
  <c r="X15" i="1"/>
  <c r="L15" i="1" s="1"/>
  <c r="X16" i="1"/>
  <c r="L16" i="1" s="1"/>
  <c r="M3" i="1"/>
  <c r="C1007" i="1"/>
  <c r="C1003" i="1" s="1"/>
  <c r="D1007" i="1"/>
  <c r="E1007" i="1"/>
  <c r="E1003" i="1" s="1"/>
  <c r="F1007" i="1"/>
  <c r="F1003" i="1" s="1"/>
  <c r="G1007" i="1"/>
  <c r="G1003" i="1" s="1"/>
  <c r="H1007" i="1"/>
  <c r="H1003" i="1" s="1"/>
  <c r="I1007" i="1"/>
  <c r="I1003" i="1" s="1"/>
  <c r="J1007" i="1"/>
  <c r="J1003" i="1" s="1"/>
  <c r="K1007" i="1"/>
  <c r="K1003" i="1" s="1"/>
  <c r="C1008" i="1"/>
  <c r="D1008" i="1"/>
  <c r="AK1034" i="1" s="1"/>
  <c r="E1008" i="1"/>
  <c r="AK1035" i="1" s="1"/>
  <c r="F1008" i="1"/>
  <c r="AK1036" i="1" s="1"/>
  <c r="C13" i="6" s="1"/>
  <c r="G1008" i="1"/>
  <c r="AK1037" i="1" s="1"/>
  <c r="C14" i="6" s="1"/>
  <c r="H1008" i="1"/>
  <c r="AK1038" i="1" s="1"/>
  <c r="C15" i="6" s="1"/>
  <c r="I1008" i="1"/>
  <c r="AK1039" i="1" s="1"/>
  <c r="C16" i="6" s="1"/>
  <c r="J1008" i="1"/>
  <c r="AK1040" i="1" s="1"/>
  <c r="C17" i="6" s="1"/>
  <c r="K1008" i="1"/>
  <c r="AK1041" i="1" s="1"/>
  <c r="C18" i="6" s="1"/>
  <c r="C1009" i="1"/>
  <c r="AL1033" i="1" s="1"/>
  <c r="D10" i="6" s="1"/>
  <c r="D1009" i="1"/>
  <c r="AL1034" i="1" s="1"/>
  <c r="D11" i="6" s="1"/>
  <c r="E1009" i="1"/>
  <c r="F1009" i="1"/>
  <c r="AL1036" i="1" s="1"/>
  <c r="D13" i="6" s="1"/>
  <c r="G1009" i="1"/>
  <c r="AL1037" i="1" s="1"/>
  <c r="D14" i="6" s="1"/>
  <c r="H1009" i="1"/>
  <c r="AL1038" i="1" s="1"/>
  <c r="D15" i="6" s="1"/>
  <c r="I1009" i="1"/>
  <c r="AL1039" i="1" s="1"/>
  <c r="D16" i="6" s="1"/>
  <c r="J1009" i="1"/>
  <c r="AL1040" i="1" s="1"/>
  <c r="D17" i="6" s="1"/>
  <c r="K1009" i="1"/>
  <c r="AL1041" i="1" s="1"/>
  <c r="D18" i="6" s="1"/>
  <c r="C1010" i="1"/>
  <c r="C1011" i="1" s="1"/>
  <c r="D1010" i="1"/>
  <c r="E1010" i="1"/>
  <c r="F1010" i="1"/>
  <c r="G1010" i="1"/>
  <c r="H1010" i="1"/>
  <c r="I1010" i="1"/>
  <c r="J1010" i="1"/>
  <c r="K1010" i="1"/>
  <c r="D1011" i="1"/>
  <c r="G1011" i="1"/>
  <c r="H1011" i="1"/>
  <c r="I1011" i="1"/>
  <c r="J1011" i="1"/>
  <c r="K1011" i="1"/>
  <c r="F1012" i="1"/>
  <c r="G1012" i="1"/>
  <c r="H1012" i="1"/>
  <c r="I1012" i="1"/>
  <c r="J1012" i="1"/>
  <c r="K1012" i="1"/>
  <c r="F1013" i="1"/>
  <c r="G1013" i="1"/>
  <c r="H1013" i="1"/>
  <c r="I1013" i="1"/>
  <c r="J1013" i="1"/>
  <c r="K1013" i="1"/>
  <c r="F1005" i="1"/>
  <c r="G1005" i="1"/>
  <c r="H1005" i="1"/>
  <c r="I1005" i="1"/>
  <c r="J1005" i="1"/>
  <c r="K1005" i="1"/>
  <c r="B1004" i="1"/>
  <c r="AK1045" i="1" s="1"/>
  <c r="B1008" i="1"/>
  <c r="B1009" i="1"/>
  <c r="R1011" i="1"/>
  <c r="S1011" i="1"/>
  <c r="T1011" i="1"/>
  <c r="U1011" i="1"/>
  <c r="V1011" i="1"/>
  <c r="W1011" i="1"/>
  <c r="R1010" i="1"/>
  <c r="S1010" i="1"/>
  <c r="T1010" i="1"/>
  <c r="U1010" i="1"/>
  <c r="V1010" i="1"/>
  <c r="W1010" i="1"/>
  <c r="R1004" i="1"/>
  <c r="S1004" i="1"/>
  <c r="T1004" i="1"/>
  <c r="U1004" i="1"/>
  <c r="V1004" i="1"/>
  <c r="W1004" i="1"/>
  <c r="R1007" i="1"/>
  <c r="S1007" i="1"/>
  <c r="T1007" i="1"/>
  <c r="U1007" i="1"/>
  <c r="V1007" i="1"/>
  <c r="W1007" i="1"/>
  <c r="R1008" i="1"/>
  <c r="S1008" i="1"/>
  <c r="T1008" i="1"/>
  <c r="U1008" i="1"/>
  <c r="V1008" i="1"/>
  <c r="W1008" i="1"/>
  <c r="R1009" i="1"/>
  <c r="S1009" i="1"/>
  <c r="T1009" i="1"/>
  <c r="U1009" i="1"/>
  <c r="V1009" i="1"/>
  <c r="W1009" i="1"/>
  <c r="R1014" i="1"/>
  <c r="S1014" i="1"/>
  <c r="T1014" i="1"/>
  <c r="U1014" i="1"/>
  <c r="V1014" i="1"/>
  <c r="W1014" i="1"/>
  <c r="N4" i="1"/>
  <c r="O4" i="1"/>
  <c r="P4" i="1"/>
  <c r="Q4" i="1"/>
  <c r="R4" i="1"/>
  <c r="S4" i="1"/>
  <c r="T4" i="1"/>
  <c r="U4" i="1"/>
  <c r="V4" i="1"/>
  <c r="W4" i="1"/>
  <c r="N5" i="1"/>
  <c r="O5" i="1"/>
  <c r="P5" i="1"/>
  <c r="Q5" i="1"/>
  <c r="R5" i="1"/>
  <c r="S5" i="1"/>
  <c r="T5" i="1"/>
  <c r="U5" i="1"/>
  <c r="V5" i="1"/>
  <c r="W5" i="1"/>
  <c r="N6" i="1"/>
  <c r="O6" i="1"/>
  <c r="P6" i="1"/>
  <c r="Q6" i="1"/>
  <c r="R6" i="1"/>
  <c r="S6" i="1"/>
  <c r="T6" i="1"/>
  <c r="U6" i="1"/>
  <c r="V6" i="1"/>
  <c r="W6" i="1"/>
  <c r="N7" i="1"/>
  <c r="O7" i="1"/>
  <c r="P7" i="1"/>
  <c r="Q7" i="1"/>
  <c r="R7" i="1"/>
  <c r="S7" i="1"/>
  <c r="T7" i="1"/>
  <c r="U7" i="1"/>
  <c r="V7" i="1"/>
  <c r="W7" i="1"/>
  <c r="N8" i="1"/>
  <c r="O8" i="1"/>
  <c r="P8" i="1"/>
  <c r="Q8" i="1"/>
  <c r="R8" i="1"/>
  <c r="S8" i="1"/>
  <c r="T8" i="1"/>
  <c r="U8" i="1"/>
  <c r="V8" i="1"/>
  <c r="W8" i="1"/>
  <c r="N9" i="1"/>
  <c r="O9" i="1"/>
  <c r="P9" i="1"/>
  <c r="Q9" i="1"/>
  <c r="R9" i="1"/>
  <c r="S9" i="1"/>
  <c r="T9" i="1"/>
  <c r="U9" i="1"/>
  <c r="V9" i="1"/>
  <c r="W9" i="1"/>
  <c r="N10" i="1"/>
  <c r="O10" i="1"/>
  <c r="P10" i="1"/>
  <c r="Q10" i="1"/>
  <c r="R10" i="1"/>
  <c r="S10" i="1"/>
  <c r="T10" i="1"/>
  <c r="U10" i="1"/>
  <c r="V10" i="1"/>
  <c r="W10" i="1"/>
  <c r="N11" i="1"/>
  <c r="O11" i="1"/>
  <c r="P11" i="1"/>
  <c r="Q11" i="1"/>
  <c r="R11" i="1"/>
  <c r="S11" i="1"/>
  <c r="T11" i="1"/>
  <c r="U11" i="1"/>
  <c r="V11" i="1"/>
  <c r="W11" i="1"/>
  <c r="N12" i="1"/>
  <c r="O12" i="1"/>
  <c r="P12" i="1"/>
  <c r="Q12" i="1"/>
  <c r="R12" i="1"/>
  <c r="S12" i="1"/>
  <c r="T12" i="1"/>
  <c r="U12" i="1"/>
  <c r="V12" i="1"/>
  <c r="W12" i="1"/>
  <c r="N13" i="1"/>
  <c r="O13" i="1"/>
  <c r="P13" i="1"/>
  <c r="Q13" i="1"/>
  <c r="R13" i="1"/>
  <c r="S13" i="1"/>
  <c r="T13" i="1"/>
  <c r="U13" i="1"/>
  <c r="V13" i="1"/>
  <c r="W13" i="1"/>
  <c r="N14" i="1"/>
  <c r="O14" i="1"/>
  <c r="P14" i="1"/>
  <c r="Q14" i="1"/>
  <c r="R14" i="1"/>
  <c r="S14" i="1"/>
  <c r="T14" i="1"/>
  <c r="U14" i="1"/>
  <c r="V14" i="1"/>
  <c r="W14" i="1"/>
  <c r="N15" i="1"/>
  <c r="O15" i="1"/>
  <c r="P15" i="1"/>
  <c r="Q15" i="1"/>
  <c r="R15" i="1"/>
  <c r="S15" i="1"/>
  <c r="T15" i="1"/>
  <c r="U15" i="1"/>
  <c r="V15" i="1"/>
  <c r="W15" i="1"/>
  <c r="N16" i="1"/>
  <c r="O16" i="1"/>
  <c r="P16" i="1"/>
  <c r="Q16" i="1"/>
  <c r="R16" i="1"/>
  <c r="S16" i="1"/>
  <c r="T16" i="1"/>
  <c r="U16" i="1"/>
  <c r="V16" i="1"/>
  <c r="W16" i="1"/>
  <c r="N17" i="1"/>
  <c r="O17" i="1"/>
  <c r="P17" i="1"/>
  <c r="Q17" i="1"/>
  <c r="R17" i="1"/>
  <c r="S17" i="1"/>
  <c r="T17" i="1"/>
  <c r="U17" i="1"/>
  <c r="V17" i="1"/>
  <c r="W17" i="1"/>
  <c r="N18" i="1"/>
  <c r="O18" i="1"/>
  <c r="P18" i="1"/>
  <c r="Q18" i="1"/>
  <c r="R18" i="1"/>
  <c r="S18" i="1"/>
  <c r="T18" i="1"/>
  <c r="U18" i="1"/>
  <c r="V18" i="1"/>
  <c r="W18" i="1"/>
  <c r="N19" i="1"/>
  <c r="O19" i="1"/>
  <c r="P19" i="1"/>
  <c r="Q19" i="1"/>
  <c r="R19" i="1"/>
  <c r="S19" i="1"/>
  <c r="T19" i="1"/>
  <c r="U19" i="1"/>
  <c r="V19" i="1"/>
  <c r="W19" i="1"/>
  <c r="N20" i="1"/>
  <c r="O20" i="1"/>
  <c r="P20" i="1"/>
  <c r="Q20" i="1"/>
  <c r="R20" i="1"/>
  <c r="S20" i="1"/>
  <c r="T20" i="1"/>
  <c r="U20" i="1"/>
  <c r="V20" i="1"/>
  <c r="W20" i="1"/>
  <c r="N21" i="1"/>
  <c r="O21" i="1"/>
  <c r="P21" i="1"/>
  <c r="Q21" i="1"/>
  <c r="R21" i="1"/>
  <c r="S21" i="1"/>
  <c r="T21" i="1"/>
  <c r="U21" i="1"/>
  <c r="V21" i="1"/>
  <c r="W21" i="1"/>
  <c r="N22" i="1"/>
  <c r="O22" i="1"/>
  <c r="P22" i="1"/>
  <c r="Q22" i="1"/>
  <c r="R22" i="1"/>
  <c r="S22" i="1"/>
  <c r="T22" i="1"/>
  <c r="U22" i="1"/>
  <c r="V22" i="1"/>
  <c r="W22" i="1"/>
  <c r="N23" i="1"/>
  <c r="O23" i="1"/>
  <c r="P23" i="1"/>
  <c r="Q23" i="1"/>
  <c r="R23" i="1"/>
  <c r="S23" i="1"/>
  <c r="T23" i="1"/>
  <c r="U23" i="1"/>
  <c r="V23" i="1"/>
  <c r="W23" i="1"/>
  <c r="N24" i="1"/>
  <c r="O24" i="1"/>
  <c r="P24" i="1"/>
  <c r="Q24" i="1"/>
  <c r="R24" i="1"/>
  <c r="S24" i="1"/>
  <c r="T24" i="1"/>
  <c r="U24" i="1"/>
  <c r="V24" i="1"/>
  <c r="W24" i="1"/>
  <c r="N25" i="1"/>
  <c r="O25" i="1"/>
  <c r="P25" i="1"/>
  <c r="Q25" i="1"/>
  <c r="R25" i="1"/>
  <c r="S25" i="1"/>
  <c r="T25" i="1"/>
  <c r="U25" i="1"/>
  <c r="V25" i="1"/>
  <c r="W25" i="1"/>
  <c r="N26" i="1"/>
  <c r="O26" i="1"/>
  <c r="P26" i="1"/>
  <c r="Q26" i="1"/>
  <c r="R26" i="1"/>
  <c r="S26" i="1"/>
  <c r="T26" i="1"/>
  <c r="U26" i="1"/>
  <c r="V26" i="1"/>
  <c r="W26" i="1"/>
  <c r="N27" i="1"/>
  <c r="O27" i="1"/>
  <c r="P27" i="1"/>
  <c r="Q27" i="1"/>
  <c r="R27" i="1"/>
  <c r="S27" i="1"/>
  <c r="T27" i="1"/>
  <c r="U27" i="1"/>
  <c r="V27" i="1"/>
  <c r="W27" i="1"/>
  <c r="N28" i="1"/>
  <c r="O28" i="1"/>
  <c r="P28" i="1"/>
  <c r="Q28" i="1"/>
  <c r="R28" i="1"/>
  <c r="S28" i="1"/>
  <c r="T28" i="1"/>
  <c r="U28" i="1"/>
  <c r="V28" i="1"/>
  <c r="W28" i="1"/>
  <c r="N29" i="1"/>
  <c r="O29" i="1"/>
  <c r="P29" i="1"/>
  <c r="Q29" i="1"/>
  <c r="R29" i="1"/>
  <c r="S29" i="1"/>
  <c r="T29" i="1"/>
  <c r="U29" i="1"/>
  <c r="V29" i="1"/>
  <c r="W29" i="1"/>
  <c r="N30" i="1"/>
  <c r="O30" i="1"/>
  <c r="P30" i="1"/>
  <c r="Q30" i="1"/>
  <c r="R30" i="1"/>
  <c r="S30" i="1"/>
  <c r="T30" i="1"/>
  <c r="U30" i="1"/>
  <c r="V30" i="1"/>
  <c r="W30" i="1"/>
  <c r="N31" i="1"/>
  <c r="O31" i="1"/>
  <c r="P31" i="1"/>
  <c r="Q31" i="1"/>
  <c r="R31" i="1"/>
  <c r="S31" i="1"/>
  <c r="T31" i="1"/>
  <c r="U31" i="1"/>
  <c r="V31" i="1"/>
  <c r="W31" i="1"/>
  <c r="N32" i="1"/>
  <c r="O32" i="1"/>
  <c r="P32" i="1"/>
  <c r="Q32" i="1"/>
  <c r="R32" i="1"/>
  <c r="S32" i="1"/>
  <c r="T32" i="1"/>
  <c r="U32" i="1"/>
  <c r="V32" i="1"/>
  <c r="W32" i="1"/>
  <c r="N33" i="1"/>
  <c r="O33" i="1"/>
  <c r="P33" i="1"/>
  <c r="Q33" i="1"/>
  <c r="R33" i="1"/>
  <c r="S33" i="1"/>
  <c r="T33" i="1"/>
  <c r="U33" i="1"/>
  <c r="V33" i="1"/>
  <c r="W33" i="1"/>
  <c r="N34" i="1"/>
  <c r="O34" i="1"/>
  <c r="P34" i="1"/>
  <c r="Q34" i="1"/>
  <c r="R34" i="1"/>
  <c r="S34" i="1"/>
  <c r="T34" i="1"/>
  <c r="U34" i="1"/>
  <c r="V34" i="1"/>
  <c r="W34" i="1"/>
  <c r="N35" i="1"/>
  <c r="O35" i="1"/>
  <c r="P35" i="1"/>
  <c r="Q35" i="1"/>
  <c r="R35" i="1"/>
  <c r="S35" i="1"/>
  <c r="T35" i="1"/>
  <c r="U35" i="1"/>
  <c r="V35" i="1"/>
  <c r="W35" i="1"/>
  <c r="N36" i="1"/>
  <c r="O36" i="1"/>
  <c r="P36" i="1"/>
  <c r="Q36" i="1"/>
  <c r="R36" i="1"/>
  <c r="S36" i="1"/>
  <c r="T36" i="1"/>
  <c r="U36" i="1"/>
  <c r="V36" i="1"/>
  <c r="W36" i="1"/>
  <c r="N37" i="1"/>
  <c r="O37" i="1"/>
  <c r="P37" i="1"/>
  <c r="Q37" i="1"/>
  <c r="R37" i="1"/>
  <c r="S37" i="1"/>
  <c r="T37" i="1"/>
  <c r="U37" i="1"/>
  <c r="V37" i="1"/>
  <c r="W37" i="1"/>
  <c r="N38" i="1"/>
  <c r="O38" i="1"/>
  <c r="P38" i="1"/>
  <c r="Q38" i="1"/>
  <c r="R38" i="1"/>
  <c r="S38" i="1"/>
  <c r="T38" i="1"/>
  <c r="U38" i="1"/>
  <c r="V38" i="1"/>
  <c r="W38" i="1"/>
  <c r="N39" i="1"/>
  <c r="O39" i="1"/>
  <c r="P39" i="1"/>
  <c r="Q39" i="1"/>
  <c r="R39" i="1"/>
  <c r="S39" i="1"/>
  <c r="T39" i="1"/>
  <c r="U39" i="1"/>
  <c r="V39" i="1"/>
  <c r="W39" i="1"/>
  <c r="N40" i="1"/>
  <c r="O40" i="1"/>
  <c r="P40" i="1"/>
  <c r="Q40" i="1"/>
  <c r="R40" i="1"/>
  <c r="S40" i="1"/>
  <c r="T40" i="1"/>
  <c r="U40" i="1"/>
  <c r="V40" i="1"/>
  <c r="W40" i="1"/>
  <c r="N41" i="1"/>
  <c r="O41" i="1"/>
  <c r="P41" i="1"/>
  <c r="Q41" i="1"/>
  <c r="R41" i="1"/>
  <c r="S41" i="1"/>
  <c r="T41" i="1"/>
  <c r="U41" i="1"/>
  <c r="V41" i="1"/>
  <c r="W41" i="1"/>
  <c r="N42" i="1"/>
  <c r="O42" i="1"/>
  <c r="P42" i="1"/>
  <c r="Q42" i="1"/>
  <c r="R42" i="1"/>
  <c r="S42" i="1"/>
  <c r="T42" i="1"/>
  <c r="U42" i="1"/>
  <c r="V42" i="1"/>
  <c r="W42" i="1"/>
  <c r="N43" i="1"/>
  <c r="O43" i="1"/>
  <c r="P43" i="1"/>
  <c r="Q43" i="1"/>
  <c r="R43" i="1"/>
  <c r="S43" i="1"/>
  <c r="T43" i="1"/>
  <c r="U43" i="1"/>
  <c r="V43" i="1"/>
  <c r="W43" i="1"/>
  <c r="N44" i="1"/>
  <c r="O44" i="1"/>
  <c r="P44" i="1"/>
  <c r="Q44" i="1"/>
  <c r="R44" i="1"/>
  <c r="S44" i="1"/>
  <c r="T44" i="1"/>
  <c r="U44" i="1"/>
  <c r="V44" i="1"/>
  <c r="W44" i="1"/>
  <c r="N45" i="1"/>
  <c r="O45" i="1"/>
  <c r="P45" i="1"/>
  <c r="Q45" i="1"/>
  <c r="R45" i="1"/>
  <c r="S45" i="1"/>
  <c r="T45" i="1"/>
  <c r="U45" i="1"/>
  <c r="V45" i="1"/>
  <c r="W45" i="1"/>
  <c r="N46" i="1"/>
  <c r="O46" i="1"/>
  <c r="P46" i="1"/>
  <c r="Q46" i="1"/>
  <c r="R46" i="1"/>
  <c r="S46" i="1"/>
  <c r="T46" i="1"/>
  <c r="U46" i="1"/>
  <c r="V46" i="1"/>
  <c r="W46" i="1"/>
  <c r="N47" i="1"/>
  <c r="O47" i="1"/>
  <c r="P47" i="1"/>
  <c r="Q47" i="1"/>
  <c r="R47" i="1"/>
  <c r="S47" i="1"/>
  <c r="T47" i="1"/>
  <c r="U47" i="1"/>
  <c r="V47" i="1"/>
  <c r="W47" i="1"/>
  <c r="N48" i="1"/>
  <c r="O48" i="1"/>
  <c r="P48" i="1"/>
  <c r="Q48" i="1"/>
  <c r="R48" i="1"/>
  <c r="S48" i="1"/>
  <c r="T48" i="1"/>
  <c r="U48" i="1"/>
  <c r="V48" i="1"/>
  <c r="W48" i="1"/>
  <c r="N49" i="1"/>
  <c r="O49" i="1"/>
  <c r="P49" i="1"/>
  <c r="Q49" i="1"/>
  <c r="R49" i="1"/>
  <c r="S49" i="1"/>
  <c r="T49" i="1"/>
  <c r="U49" i="1"/>
  <c r="V49" i="1"/>
  <c r="W49" i="1"/>
  <c r="N50" i="1"/>
  <c r="O50" i="1"/>
  <c r="P50" i="1"/>
  <c r="Q50" i="1"/>
  <c r="R50" i="1"/>
  <c r="S50" i="1"/>
  <c r="T50" i="1"/>
  <c r="U50" i="1"/>
  <c r="V50" i="1"/>
  <c r="W50" i="1"/>
  <c r="N51" i="1"/>
  <c r="O51" i="1"/>
  <c r="P51" i="1"/>
  <c r="Q51" i="1"/>
  <c r="R51" i="1"/>
  <c r="S51" i="1"/>
  <c r="T51" i="1"/>
  <c r="U51" i="1"/>
  <c r="V51" i="1"/>
  <c r="W51" i="1"/>
  <c r="N52" i="1"/>
  <c r="O52" i="1"/>
  <c r="P52" i="1"/>
  <c r="Q52" i="1"/>
  <c r="R52" i="1"/>
  <c r="S52" i="1"/>
  <c r="T52" i="1"/>
  <c r="U52" i="1"/>
  <c r="V52" i="1"/>
  <c r="W52" i="1"/>
  <c r="N53" i="1"/>
  <c r="O53" i="1"/>
  <c r="P53" i="1"/>
  <c r="Q53" i="1"/>
  <c r="R53" i="1"/>
  <c r="S53" i="1"/>
  <c r="T53" i="1"/>
  <c r="U53" i="1"/>
  <c r="V53" i="1"/>
  <c r="W53" i="1"/>
  <c r="N54" i="1"/>
  <c r="O54" i="1"/>
  <c r="P54" i="1"/>
  <c r="Q54" i="1"/>
  <c r="R54" i="1"/>
  <c r="S54" i="1"/>
  <c r="T54" i="1"/>
  <c r="U54" i="1"/>
  <c r="V54" i="1"/>
  <c r="W54" i="1"/>
  <c r="N55" i="1"/>
  <c r="O55" i="1"/>
  <c r="P55" i="1"/>
  <c r="Q55" i="1"/>
  <c r="R55" i="1"/>
  <c r="S55" i="1"/>
  <c r="T55" i="1"/>
  <c r="U55" i="1"/>
  <c r="V55" i="1"/>
  <c r="W55" i="1"/>
  <c r="N56" i="1"/>
  <c r="O56" i="1"/>
  <c r="P56" i="1"/>
  <c r="Q56" i="1"/>
  <c r="R56" i="1"/>
  <c r="S56" i="1"/>
  <c r="T56" i="1"/>
  <c r="U56" i="1"/>
  <c r="V56" i="1"/>
  <c r="W56" i="1"/>
  <c r="N57" i="1"/>
  <c r="O57" i="1"/>
  <c r="P57" i="1"/>
  <c r="Q57" i="1"/>
  <c r="R57" i="1"/>
  <c r="S57" i="1"/>
  <c r="T57" i="1"/>
  <c r="U57" i="1"/>
  <c r="V57" i="1"/>
  <c r="W57" i="1"/>
  <c r="N58" i="1"/>
  <c r="O58" i="1"/>
  <c r="P58" i="1"/>
  <c r="Q58" i="1"/>
  <c r="R58" i="1"/>
  <c r="S58" i="1"/>
  <c r="T58" i="1"/>
  <c r="U58" i="1"/>
  <c r="V58" i="1"/>
  <c r="W58" i="1"/>
  <c r="N59" i="1"/>
  <c r="O59" i="1"/>
  <c r="P59" i="1"/>
  <c r="Q59" i="1"/>
  <c r="R59" i="1"/>
  <c r="S59" i="1"/>
  <c r="T59" i="1"/>
  <c r="U59" i="1"/>
  <c r="V59" i="1"/>
  <c r="W59" i="1"/>
  <c r="N60" i="1"/>
  <c r="O60" i="1"/>
  <c r="P60" i="1"/>
  <c r="Q60" i="1"/>
  <c r="R60" i="1"/>
  <c r="S60" i="1"/>
  <c r="T60" i="1"/>
  <c r="U60" i="1"/>
  <c r="V60" i="1"/>
  <c r="W60" i="1"/>
  <c r="N61" i="1"/>
  <c r="O61" i="1"/>
  <c r="P61" i="1"/>
  <c r="Q61" i="1"/>
  <c r="R61" i="1"/>
  <c r="S61" i="1"/>
  <c r="T61" i="1"/>
  <c r="U61" i="1"/>
  <c r="V61" i="1"/>
  <c r="W61" i="1"/>
  <c r="N62" i="1"/>
  <c r="O62" i="1"/>
  <c r="P62" i="1"/>
  <c r="Q62" i="1"/>
  <c r="R62" i="1"/>
  <c r="S62" i="1"/>
  <c r="T62" i="1"/>
  <c r="U62" i="1"/>
  <c r="V62" i="1"/>
  <c r="W62" i="1"/>
  <c r="N63" i="1"/>
  <c r="O63" i="1"/>
  <c r="P63" i="1"/>
  <c r="Q63" i="1"/>
  <c r="R63" i="1"/>
  <c r="S63" i="1"/>
  <c r="T63" i="1"/>
  <c r="U63" i="1"/>
  <c r="V63" i="1"/>
  <c r="W63" i="1"/>
  <c r="N64" i="1"/>
  <c r="O64" i="1"/>
  <c r="P64" i="1"/>
  <c r="Q64" i="1"/>
  <c r="R64" i="1"/>
  <c r="S64" i="1"/>
  <c r="T64" i="1"/>
  <c r="U64" i="1"/>
  <c r="V64" i="1"/>
  <c r="W64" i="1"/>
  <c r="N65" i="1"/>
  <c r="O65" i="1"/>
  <c r="P65" i="1"/>
  <c r="Q65" i="1"/>
  <c r="R65" i="1"/>
  <c r="S65" i="1"/>
  <c r="T65" i="1"/>
  <c r="U65" i="1"/>
  <c r="V65" i="1"/>
  <c r="W65" i="1"/>
  <c r="N66" i="1"/>
  <c r="O66" i="1"/>
  <c r="P66" i="1"/>
  <c r="Q66" i="1"/>
  <c r="R66" i="1"/>
  <c r="S66" i="1"/>
  <c r="T66" i="1"/>
  <c r="U66" i="1"/>
  <c r="V66" i="1"/>
  <c r="W66" i="1"/>
  <c r="N67" i="1"/>
  <c r="O67" i="1"/>
  <c r="P67" i="1"/>
  <c r="Q67" i="1"/>
  <c r="R67" i="1"/>
  <c r="S67" i="1"/>
  <c r="T67" i="1"/>
  <c r="U67" i="1"/>
  <c r="V67" i="1"/>
  <c r="W67" i="1"/>
  <c r="N68" i="1"/>
  <c r="O68" i="1"/>
  <c r="P68" i="1"/>
  <c r="Q68" i="1"/>
  <c r="R68" i="1"/>
  <c r="S68" i="1"/>
  <c r="T68" i="1"/>
  <c r="U68" i="1"/>
  <c r="V68" i="1"/>
  <c r="W68" i="1"/>
  <c r="N69" i="1"/>
  <c r="O69" i="1"/>
  <c r="P69" i="1"/>
  <c r="Q69" i="1"/>
  <c r="R69" i="1"/>
  <c r="S69" i="1"/>
  <c r="T69" i="1"/>
  <c r="U69" i="1"/>
  <c r="V69" i="1"/>
  <c r="W69" i="1"/>
  <c r="N70" i="1"/>
  <c r="O70" i="1"/>
  <c r="P70" i="1"/>
  <c r="Q70" i="1"/>
  <c r="R70" i="1"/>
  <c r="S70" i="1"/>
  <c r="T70" i="1"/>
  <c r="U70" i="1"/>
  <c r="V70" i="1"/>
  <c r="W70" i="1"/>
  <c r="N71" i="1"/>
  <c r="O71" i="1"/>
  <c r="P71" i="1"/>
  <c r="Q71" i="1"/>
  <c r="R71" i="1"/>
  <c r="S71" i="1"/>
  <c r="T71" i="1"/>
  <c r="U71" i="1"/>
  <c r="V71" i="1"/>
  <c r="W71" i="1"/>
  <c r="N72" i="1"/>
  <c r="O72" i="1"/>
  <c r="P72" i="1"/>
  <c r="Q72" i="1"/>
  <c r="R72" i="1"/>
  <c r="S72" i="1"/>
  <c r="T72" i="1"/>
  <c r="U72" i="1"/>
  <c r="V72" i="1"/>
  <c r="W72" i="1"/>
  <c r="N73" i="1"/>
  <c r="O73" i="1"/>
  <c r="P73" i="1"/>
  <c r="Q73" i="1"/>
  <c r="R73" i="1"/>
  <c r="S73" i="1"/>
  <c r="T73" i="1"/>
  <c r="U73" i="1"/>
  <c r="V73" i="1"/>
  <c r="W73" i="1"/>
  <c r="N74" i="1"/>
  <c r="O74" i="1"/>
  <c r="P74" i="1"/>
  <c r="Q74" i="1"/>
  <c r="R74" i="1"/>
  <c r="S74" i="1"/>
  <c r="T74" i="1"/>
  <c r="U74" i="1"/>
  <c r="V74" i="1"/>
  <c r="W74" i="1"/>
  <c r="N75" i="1"/>
  <c r="O75" i="1"/>
  <c r="P75" i="1"/>
  <c r="Q75" i="1"/>
  <c r="R75" i="1"/>
  <c r="S75" i="1"/>
  <c r="T75" i="1"/>
  <c r="U75" i="1"/>
  <c r="V75" i="1"/>
  <c r="W75" i="1"/>
  <c r="N76" i="1"/>
  <c r="O76" i="1"/>
  <c r="P76" i="1"/>
  <c r="Q76" i="1"/>
  <c r="R76" i="1"/>
  <c r="S76" i="1"/>
  <c r="T76" i="1"/>
  <c r="U76" i="1"/>
  <c r="V76" i="1"/>
  <c r="W76" i="1"/>
  <c r="N77" i="1"/>
  <c r="O77" i="1"/>
  <c r="P77" i="1"/>
  <c r="Q77" i="1"/>
  <c r="R77" i="1"/>
  <c r="S77" i="1"/>
  <c r="T77" i="1"/>
  <c r="U77" i="1"/>
  <c r="V77" i="1"/>
  <c r="W77" i="1"/>
  <c r="N78" i="1"/>
  <c r="O78" i="1"/>
  <c r="P78" i="1"/>
  <c r="Q78" i="1"/>
  <c r="R78" i="1"/>
  <c r="S78" i="1"/>
  <c r="T78" i="1"/>
  <c r="U78" i="1"/>
  <c r="V78" i="1"/>
  <c r="W78" i="1"/>
  <c r="N79" i="1"/>
  <c r="O79" i="1"/>
  <c r="P79" i="1"/>
  <c r="Q79" i="1"/>
  <c r="R79" i="1"/>
  <c r="S79" i="1"/>
  <c r="T79" i="1"/>
  <c r="U79" i="1"/>
  <c r="V79" i="1"/>
  <c r="W79" i="1"/>
  <c r="N80" i="1"/>
  <c r="O80" i="1"/>
  <c r="P80" i="1"/>
  <c r="Q80" i="1"/>
  <c r="R80" i="1"/>
  <c r="S80" i="1"/>
  <c r="T80" i="1"/>
  <c r="U80" i="1"/>
  <c r="V80" i="1"/>
  <c r="W80" i="1"/>
  <c r="N81" i="1"/>
  <c r="O81" i="1"/>
  <c r="P81" i="1"/>
  <c r="Q81" i="1"/>
  <c r="R81" i="1"/>
  <c r="S81" i="1"/>
  <c r="T81" i="1"/>
  <c r="U81" i="1"/>
  <c r="V81" i="1"/>
  <c r="W81" i="1"/>
  <c r="N82" i="1"/>
  <c r="O82" i="1"/>
  <c r="P82" i="1"/>
  <c r="Q82" i="1"/>
  <c r="R82" i="1"/>
  <c r="S82" i="1"/>
  <c r="T82" i="1"/>
  <c r="U82" i="1"/>
  <c r="V82" i="1"/>
  <c r="W82" i="1"/>
  <c r="N83" i="1"/>
  <c r="O83" i="1"/>
  <c r="P83" i="1"/>
  <c r="Q83" i="1"/>
  <c r="R83" i="1"/>
  <c r="S83" i="1"/>
  <c r="T83" i="1"/>
  <c r="U83" i="1"/>
  <c r="V83" i="1"/>
  <c r="W83" i="1"/>
  <c r="N84" i="1"/>
  <c r="O84" i="1"/>
  <c r="P84" i="1"/>
  <c r="Q84" i="1"/>
  <c r="R84" i="1"/>
  <c r="S84" i="1"/>
  <c r="T84" i="1"/>
  <c r="U84" i="1"/>
  <c r="V84" i="1"/>
  <c r="W84" i="1"/>
  <c r="N85" i="1"/>
  <c r="O85" i="1"/>
  <c r="P85" i="1"/>
  <c r="Q85" i="1"/>
  <c r="R85" i="1"/>
  <c r="S85" i="1"/>
  <c r="T85" i="1"/>
  <c r="U85" i="1"/>
  <c r="V85" i="1"/>
  <c r="W85" i="1"/>
  <c r="N86" i="1"/>
  <c r="O86" i="1"/>
  <c r="P86" i="1"/>
  <c r="Q86" i="1"/>
  <c r="R86" i="1"/>
  <c r="S86" i="1"/>
  <c r="T86" i="1"/>
  <c r="U86" i="1"/>
  <c r="V86" i="1"/>
  <c r="W86" i="1"/>
  <c r="N87" i="1"/>
  <c r="O87" i="1"/>
  <c r="P87" i="1"/>
  <c r="Q87" i="1"/>
  <c r="R87" i="1"/>
  <c r="S87" i="1"/>
  <c r="T87" i="1"/>
  <c r="U87" i="1"/>
  <c r="V87" i="1"/>
  <c r="W87" i="1"/>
  <c r="N88" i="1"/>
  <c r="O88" i="1"/>
  <c r="P88" i="1"/>
  <c r="Q88" i="1"/>
  <c r="R88" i="1"/>
  <c r="S88" i="1"/>
  <c r="T88" i="1"/>
  <c r="U88" i="1"/>
  <c r="V88" i="1"/>
  <c r="W88" i="1"/>
  <c r="N89" i="1"/>
  <c r="O89" i="1"/>
  <c r="P89" i="1"/>
  <c r="Q89" i="1"/>
  <c r="R89" i="1"/>
  <c r="S89" i="1"/>
  <c r="T89" i="1"/>
  <c r="U89" i="1"/>
  <c r="V89" i="1"/>
  <c r="W89" i="1"/>
  <c r="N90" i="1"/>
  <c r="O90" i="1"/>
  <c r="P90" i="1"/>
  <c r="Q90" i="1"/>
  <c r="R90" i="1"/>
  <c r="S90" i="1"/>
  <c r="T90" i="1"/>
  <c r="U90" i="1"/>
  <c r="V90" i="1"/>
  <c r="W90" i="1"/>
  <c r="N91" i="1"/>
  <c r="O91" i="1"/>
  <c r="P91" i="1"/>
  <c r="Q91" i="1"/>
  <c r="R91" i="1"/>
  <c r="S91" i="1"/>
  <c r="T91" i="1"/>
  <c r="U91" i="1"/>
  <c r="V91" i="1"/>
  <c r="W91" i="1"/>
  <c r="N92" i="1"/>
  <c r="O92" i="1"/>
  <c r="P92" i="1"/>
  <c r="Q92" i="1"/>
  <c r="R92" i="1"/>
  <c r="S92" i="1"/>
  <c r="T92" i="1"/>
  <c r="U92" i="1"/>
  <c r="V92" i="1"/>
  <c r="W92" i="1"/>
  <c r="N93" i="1"/>
  <c r="O93" i="1"/>
  <c r="P93" i="1"/>
  <c r="Q93" i="1"/>
  <c r="R93" i="1"/>
  <c r="S93" i="1"/>
  <c r="T93" i="1"/>
  <c r="U93" i="1"/>
  <c r="V93" i="1"/>
  <c r="W93" i="1"/>
  <c r="N94" i="1"/>
  <c r="O94" i="1"/>
  <c r="P94" i="1"/>
  <c r="Q94" i="1"/>
  <c r="R94" i="1"/>
  <c r="S94" i="1"/>
  <c r="T94" i="1"/>
  <c r="U94" i="1"/>
  <c r="V94" i="1"/>
  <c r="W94" i="1"/>
  <c r="N95" i="1"/>
  <c r="O95" i="1"/>
  <c r="P95" i="1"/>
  <c r="Q95" i="1"/>
  <c r="R95" i="1"/>
  <c r="S95" i="1"/>
  <c r="T95" i="1"/>
  <c r="U95" i="1"/>
  <c r="V95" i="1"/>
  <c r="W95" i="1"/>
  <c r="N96" i="1"/>
  <c r="O96" i="1"/>
  <c r="P96" i="1"/>
  <c r="Q96" i="1"/>
  <c r="R96" i="1"/>
  <c r="S96" i="1"/>
  <c r="T96" i="1"/>
  <c r="U96" i="1"/>
  <c r="V96" i="1"/>
  <c r="W96" i="1"/>
  <c r="N97" i="1"/>
  <c r="O97" i="1"/>
  <c r="P97" i="1"/>
  <c r="Q97" i="1"/>
  <c r="R97" i="1"/>
  <c r="S97" i="1"/>
  <c r="T97" i="1"/>
  <c r="U97" i="1"/>
  <c r="V97" i="1"/>
  <c r="W97" i="1"/>
  <c r="N98" i="1"/>
  <c r="O98" i="1"/>
  <c r="P98" i="1"/>
  <c r="Q98" i="1"/>
  <c r="R98" i="1"/>
  <c r="S98" i="1"/>
  <c r="T98" i="1"/>
  <c r="U98" i="1"/>
  <c r="V98" i="1"/>
  <c r="W98" i="1"/>
  <c r="N99" i="1"/>
  <c r="O99" i="1"/>
  <c r="P99" i="1"/>
  <c r="Q99" i="1"/>
  <c r="R99" i="1"/>
  <c r="S99" i="1"/>
  <c r="T99" i="1"/>
  <c r="U99" i="1"/>
  <c r="V99" i="1"/>
  <c r="W99" i="1"/>
  <c r="N100" i="1"/>
  <c r="O100" i="1"/>
  <c r="P100" i="1"/>
  <c r="Q100" i="1"/>
  <c r="R100" i="1"/>
  <c r="S100" i="1"/>
  <c r="T100" i="1"/>
  <c r="U100" i="1"/>
  <c r="V100" i="1"/>
  <c r="W100" i="1"/>
  <c r="N101" i="1"/>
  <c r="O101" i="1"/>
  <c r="P101" i="1"/>
  <c r="Q101" i="1"/>
  <c r="R101" i="1"/>
  <c r="S101" i="1"/>
  <c r="T101" i="1"/>
  <c r="U101" i="1"/>
  <c r="V101" i="1"/>
  <c r="W101" i="1"/>
  <c r="N102" i="1"/>
  <c r="O102" i="1"/>
  <c r="P102" i="1"/>
  <c r="Q102" i="1"/>
  <c r="R102" i="1"/>
  <c r="S102" i="1"/>
  <c r="T102" i="1"/>
  <c r="U102" i="1"/>
  <c r="V102" i="1"/>
  <c r="W102" i="1"/>
  <c r="N103" i="1"/>
  <c r="O103" i="1"/>
  <c r="P103" i="1"/>
  <c r="Q103" i="1"/>
  <c r="R103" i="1"/>
  <c r="S103" i="1"/>
  <c r="T103" i="1"/>
  <c r="U103" i="1"/>
  <c r="V103" i="1"/>
  <c r="W103" i="1"/>
  <c r="N104" i="1"/>
  <c r="O104" i="1"/>
  <c r="P104" i="1"/>
  <c r="Q104" i="1"/>
  <c r="R104" i="1"/>
  <c r="S104" i="1"/>
  <c r="T104" i="1"/>
  <c r="U104" i="1"/>
  <c r="V104" i="1"/>
  <c r="W104" i="1"/>
  <c r="N105" i="1"/>
  <c r="O105" i="1"/>
  <c r="P105" i="1"/>
  <c r="Q105" i="1"/>
  <c r="R105" i="1"/>
  <c r="S105" i="1"/>
  <c r="T105" i="1"/>
  <c r="U105" i="1"/>
  <c r="V105" i="1"/>
  <c r="W105" i="1"/>
  <c r="N106" i="1"/>
  <c r="O106" i="1"/>
  <c r="P106" i="1"/>
  <c r="Q106" i="1"/>
  <c r="R106" i="1"/>
  <c r="S106" i="1"/>
  <c r="T106" i="1"/>
  <c r="U106" i="1"/>
  <c r="V106" i="1"/>
  <c r="W106" i="1"/>
  <c r="N107" i="1"/>
  <c r="O107" i="1"/>
  <c r="P107" i="1"/>
  <c r="Q107" i="1"/>
  <c r="R107" i="1"/>
  <c r="S107" i="1"/>
  <c r="T107" i="1"/>
  <c r="U107" i="1"/>
  <c r="V107" i="1"/>
  <c r="W107" i="1"/>
  <c r="N108" i="1"/>
  <c r="O108" i="1"/>
  <c r="P108" i="1"/>
  <c r="Q108" i="1"/>
  <c r="R108" i="1"/>
  <c r="S108" i="1"/>
  <c r="T108" i="1"/>
  <c r="U108" i="1"/>
  <c r="V108" i="1"/>
  <c r="W108" i="1"/>
  <c r="N109" i="1"/>
  <c r="O109" i="1"/>
  <c r="P109" i="1"/>
  <c r="Q109" i="1"/>
  <c r="R109" i="1"/>
  <c r="S109" i="1"/>
  <c r="T109" i="1"/>
  <c r="U109" i="1"/>
  <c r="V109" i="1"/>
  <c r="W109" i="1"/>
  <c r="N110" i="1"/>
  <c r="O110" i="1"/>
  <c r="P110" i="1"/>
  <c r="Q110" i="1"/>
  <c r="R110" i="1"/>
  <c r="S110" i="1"/>
  <c r="T110" i="1"/>
  <c r="U110" i="1"/>
  <c r="V110" i="1"/>
  <c r="W110" i="1"/>
  <c r="N111" i="1"/>
  <c r="O111" i="1"/>
  <c r="P111" i="1"/>
  <c r="Q111" i="1"/>
  <c r="R111" i="1"/>
  <c r="S111" i="1"/>
  <c r="T111" i="1"/>
  <c r="U111" i="1"/>
  <c r="V111" i="1"/>
  <c r="W111" i="1"/>
  <c r="N112" i="1"/>
  <c r="O112" i="1"/>
  <c r="P112" i="1"/>
  <c r="Q112" i="1"/>
  <c r="R112" i="1"/>
  <c r="S112" i="1"/>
  <c r="T112" i="1"/>
  <c r="U112" i="1"/>
  <c r="V112" i="1"/>
  <c r="W112" i="1"/>
  <c r="N113" i="1"/>
  <c r="O113" i="1"/>
  <c r="P113" i="1"/>
  <c r="Q113" i="1"/>
  <c r="R113" i="1"/>
  <c r="S113" i="1"/>
  <c r="T113" i="1"/>
  <c r="U113" i="1"/>
  <c r="V113" i="1"/>
  <c r="W113" i="1"/>
  <c r="N114" i="1"/>
  <c r="O114" i="1"/>
  <c r="P114" i="1"/>
  <c r="Q114" i="1"/>
  <c r="R114" i="1"/>
  <c r="S114" i="1"/>
  <c r="T114" i="1"/>
  <c r="U114" i="1"/>
  <c r="V114" i="1"/>
  <c r="W114" i="1"/>
  <c r="N115" i="1"/>
  <c r="O115" i="1"/>
  <c r="P115" i="1"/>
  <c r="Q115" i="1"/>
  <c r="R115" i="1"/>
  <c r="S115" i="1"/>
  <c r="T115" i="1"/>
  <c r="U115" i="1"/>
  <c r="V115" i="1"/>
  <c r="W115" i="1"/>
  <c r="N116" i="1"/>
  <c r="O116" i="1"/>
  <c r="P116" i="1"/>
  <c r="Q116" i="1"/>
  <c r="R116" i="1"/>
  <c r="S116" i="1"/>
  <c r="T116" i="1"/>
  <c r="U116" i="1"/>
  <c r="V116" i="1"/>
  <c r="W116" i="1"/>
  <c r="N117" i="1"/>
  <c r="O117" i="1"/>
  <c r="P117" i="1"/>
  <c r="Q117" i="1"/>
  <c r="R117" i="1"/>
  <c r="S117" i="1"/>
  <c r="T117" i="1"/>
  <c r="U117" i="1"/>
  <c r="V117" i="1"/>
  <c r="W117" i="1"/>
  <c r="N118" i="1"/>
  <c r="O118" i="1"/>
  <c r="P118" i="1"/>
  <c r="Q118" i="1"/>
  <c r="R118" i="1"/>
  <c r="S118" i="1"/>
  <c r="T118" i="1"/>
  <c r="U118" i="1"/>
  <c r="V118" i="1"/>
  <c r="W118" i="1"/>
  <c r="N119" i="1"/>
  <c r="O119" i="1"/>
  <c r="P119" i="1"/>
  <c r="Q119" i="1"/>
  <c r="R119" i="1"/>
  <c r="S119" i="1"/>
  <c r="T119" i="1"/>
  <c r="U119" i="1"/>
  <c r="V119" i="1"/>
  <c r="W119" i="1"/>
  <c r="N120" i="1"/>
  <c r="O120" i="1"/>
  <c r="P120" i="1"/>
  <c r="Q120" i="1"/>
  <c r="R120" i="1"/>
  <c r="S120" i="1"/>
  <c r="T120" i="1"/>
  <c r="U120" i="1"/>
  <c r="V120" i="1"/>
  <c r="W120" i="1"/>
  <c r="N121" i="1"/>
  <c r="O121" i="1"/>
  <c r="P121" i="1"/>
  <c r="Q121" i="1"/>
  <c r="R121" i="1"/>
  <c r="S121" i="1"/>
  <c r="T121" i="1"/>
  <c r="U121" i="1"/>
  <c r="V121" i="1"/>
  <c r="W121" i="1"/>
  <c r="N122" i="1"/>
  <c r="O122" i="1"/>
  <c r="P122" i="1"/>
  <c r="Q122" i="1"/>
  <c r="R122" i="1"/>
  <c r="S122" i="1"/>
  <c r="T122" i="1"/>
  <c r="U122" i="1"/>
  <c r="V122" i="1"/>
  <c r="W122" i="1"/>
  <c r="N123" i="1"/>
  <c r="O123" i="1"/>
  <c r="P123" i="1"/>
  <c r="Q123" i="1"/>
  <c r="R123" i="1"/>
  <c r="S123" i="1"/>
  <c r="T123" i="1"/>
  <c r="U123" i="1"/>
  <c r="V123" i="1"/>
  <c r="W123" i="1"/>
  <c r="N124" i="1"/>
  <c r="O124" i="1"/>
  <c r="P124" i="1"/>
  <c r="Q124" i="1"/>
  <c r="R124" i="1"/>
  <c r="S124" i="1"/>
  <c r="T124" i="1"/>
  <c r="U124" i="1"/>
  <c r="V124" i="1"/>
  <c r="W124" i="1"/>
  <c r="N125" i="1"/>
  <c r="O125" i="1"/>
  <c r="P125" i="1"/>
  <c r="Q125" i="1"/>
  <c r="R125" i="1"/>
  <c r="S125" i="1"/>
  <c r="T125" i="1"/>
  <c r="U125" i="1"/>
  <c r="V125" i="1"/>
  <c r="W125" i="1"/>
  <c r="N126" i="1"/>
  <c r="O126" i="1"/>
  <c r="P126" i="1"/>
  <c r="Q126" i="1"/>
  <c r="R126" i="1"/>
  <c r="S126" i="1"/>
  <c r="T126" i="1"/>
  <c r="U126" i="1"/>
  <c r="V126" i="1"/>
  <c r="W126" i="1"/>
  <c r="N127" i="1"/>
  <c r="O127" i="1"/>
  <c r="P127" i="1"/>
  <c r="Q127" i="1"/>
  <c r="R127" i="1"/>
  <c r="S127" i="1"/>
  <c r="T127" i="1"/>
  <c r="U127" i="1"/>
  <c r="V127" i="1"/>
  <c r="W127" i="1"/>
  <c r="N128" i="1"/>
  <c r="O128" i="1"/>
  <c r="P128" i="1"/>
  <c r="Q128" i="1"/>
  <c r="R128" i="1"/>
  <c r="S128" i="1"/>
  <c r="T128" i="1"/>
  <c r="U128" i="1"/>
  <c r="V128" i="1"/>
  <c r="W128" i="1"/>
  <c r="N129" i="1"/>
  <c r="O129" i="1"/>
  <c r="P129" i="1"/>
  <c r="Q129" i="1"/>
  <c r="R129" i="1"/>
  <c r="S129" i="1"/>
  <c r="T129" i="1"/>
  <c r="U129" i="1"/>
  <c r="V129" i="1"/>
  <c r="W129" i="1"/>
  <c r="N130" i="1"/>
  <c r="O130" i="1"/>
  <c r="P130" i="1"/>
  <c r="Q130" i="1"/>
  <c r="R130" i="1"/>
  <c r="S130" i="1"/>
  <c r="T130" i="1"/>
  <c r="U130" i="1"/>
  <c r="V130" i="1"/>
  <c r="W130" i="1"/>
  <c r="N131" i="1"/>
  <c r="O131" i="1"/>
  <c r="P131" i="1"/>
  <c r="Q131" i="1"/>
  <c r="R131" i="1"/>
  <c r="S131" i="1"/>
  <c r="T131" i="1"/>
  <c r="U131" i="1"/>
  <c r="V131" i="1"/>
  <c r="W131" i="1"/>
  <c r="N132" i="1"/>
  <c r="O132" i="1"/>
  <c r="P132" i="1"/>
  <c r="Q132" i="1"/>
  <c r="R132" i="1"/>
  <c r="S132" i="1"/>
  <c r="T132" i="1"/>
  <c r="U132" i="1"/>
  <c r="V132" i="1"/>
  <c r="W132" i="1"/>
  <c r="N133" i="1"/>
  <c r="O133" i="1"/>
  <c r="P133" i="1"/>
  <c r="Q133" i="1"/>
  <c r="R133" i="1"/>
  <c r="S133" i="1"/>
  <c r="T133" i="1"/>
  <c r="U133" i="1"/>
  <c r="V133" i="1"/>
  <c r="W133" i="1"/>
  <c r="N134" i="1"/>
  <c r="O134" i="1"/>
  <c r="P134" i="1"/>
  <c r="Q134" i="1"/>
  <c r="R134" i="1"/>
  <c r="S134" i="1"/>
  <c r="T134" i="1"/>
  <c r="U134" i="1"/>
  <c r="V134" i="1"/>
  <c r="W134" i="1"/>
  <c r="N135" i="1"/>
  <c r="O135" i="1"/>
  <c r="P135" i="1"/>
  <c r="Q135" i="1"/>
  <c r="R135" i="1"/>
  <c r="S135" i="1"/>
  <c r="T135" i="1"/>
  <c r="U135" i="1"/>
  <c r="V135" i="1"/>
  <c r="W135" i="1"/>
  <c r="N136" i="1"/>
  <c r="O136" i="1"/>
  <c r="P136" i="1"/>
  <c r="Q136" i="1"/>
  <c r="R136" i="1"/>
  <c r="S136" i="1"/>
  <c r="T136" i="1"/>
  <c r="U136" i="1"/>
  <c r="V136" i="1"/>
  <c r="W136" i="1"/>
  <c r="N137" i="1"/>
  <c r="O137" i="1"/>
  <c r="P137" i="1"/>
  <c r="Q137" i="1"/>
  <c r="R137" i="1"/>
  <c r="S137" i="1"/>
  <c r="T137" i="1"/>
  <c r="U137" i="1"/>
  <c r="V137" i="1"/>
  <c r="W137" i="1"/>
  <c r="N138" i="1"/>
  <c r="O138" i="1"/>
  <c r="P138" i="1"/>
  <c r="Q138" i="1"/>
  <c r="R138" i="1"/>
  <c r="S138" i="1"/>
  <c r="T138" i="1"/>
  <c r="U138" i="1"/>
  <c r="V138" i="1"/>
  <c r="W138" i="1"/>
  <c r="N139" i="1"/>
  <c r="O139" i="1"/>
  <c r="P139" i="1"/>
  <c r="Q139" i="1"/>
  <c r="R139" i="1"/>
  <c r="S139" i="1"/>
  <c r="T139" i="1"/>
  <c r="U139" i="1"/>
  <c r="V139" i="1"/>
  <c r="W139" i="1"/>
  <c r="N140" i="1"/>
  <c r="O140" i="1"/>
  <c r="P140" i="1"/>
  <c r="Q140" i="1"/>
  <c r="R140" i="1"/>
  <c r="S140" i="1"/>
  <c r="T140" i="1"/>
  <c r="U140" i="1"/>
  <c r="V140" i="1"/>
  <c r="W140" i="1"/>
  <c r="N141" i="1"/>
  <c r="O141" i="1"/>
  <c r="P141" i="1"/>
  <c r="Q141" i="1"/>
  <c r="R141" i="1"/>
  <c r="S141" i="1"/>
  <c r="T141" i="1"/>
  <c r="U141" i="1"/>
  <c r="V141" i="1"/>
  <c r="W141" i="1"/>
  <c r="N142" i="1"/>
  <c r="O142" i="1"/>
  <c r="P142" i="1"/>
  <c r="Q142" i="1"/>
  <c r="R142" i="1"/>
  <c r="S142" i="1"/>
  <c r="T142" i="1"/>
  <c r="U142" i="1"/>
  <c r="V142" i="1"/>
  <c r="W142" i="1"/>
  <c r="N143" i="1"/>
  <c r="O143" i="1"/>
  <c r="P143" i="1"/>
  <c r="Q143" i="1"/>
  <c r="R143" i="1"/>
  <c r="S143" i="1"/>
  <c r="T143" i="1"/>
  <c r="U143" i="1"/>
  <c r="V143" i="1"/>
  <c r="W143" i="1"/>
  <c r="N144" i="1"/>
  <c r="O144" i="1"/>
  <c r="P144" i="1"/>
  <c r="Q144" i="1"/>
  <c r="R144" i="1"/>
  <c r="S144" i="1"/>
  <c r="T144" i="1"/>
  <c r="U144" i="1"/>
  <c r="V144" i="1"/>
  <c r="W144" i="1"/>
  <c r="N145" i="1"/>
  <c r="O145" i="1"/>
  <c r="P145" i="1"/>
  <c r="Q145" i="1"/>
  <c r="R145" i="1"/>
  <c r="S145" i="1"/>
  <c r="T145" i="1"/>
  <c r="U145" i="1"/>
  <c r="V145" i="1"/>
  <c r="W145" i="1"/>
  <c r="N146" i="1"/>
  <c r="O146" i="1"/>
  <c r="P146" i="1"/>
  <c r="Q146" i="1"/>
  <c r="R146" i="1"/>
  <c r="S146" i="1"/>
  <c r="T146" i="1"/>
  <c r="U146" i="1"/>
  <c r="V146" i="1"/>
  <c r="W146" i="1"/>
  <c r="N147" i="1"/>
  <c r="O147" i="1"/>
  <c r="P147" i="1"/>
  <c r="Q147" i="1"/>
  <c r="R147" i="1"/>
  <c r="S147" i="1"/>
  <c r="T147" i="1"/>
  <c r="U147" i="1"/>
  <c r="V147" i="1"/>
  <c r="W147" i="1"/>
  <c r="N148" i="1"/>
  <c r="O148" i="1"/>
  <c r="P148" i="1"/>
  <c r="Q148" i="1"/>
  <c r="R148" i="1"/>
  <c r="S148" i="1"/>
  <c r="T148" i="1"/>
  <c r="U148" i="1"/>
  <c r="V148" i="1"/>
  <c r="W148" i="1"/>
  <c r="N149" i="1"/>
  <c r="O149" i="1"/>
  <c r="P149" i="1"/>
  <c r="Q149" i="1"/>
  <c r="R149" i="1"/>
  <c r="S149" i="1"/>
  <c r="T149" i="1"/>
  <c r="U149" i="1"/>
  <c r="V149" i="1"/>
  <c r="W149" i="1"/>
  <c r="N150" i="1"/>
  <c r="O150" i="1"/>
  <c r="P150" i="1"/>
  <c r="Q150" i="1"/>
  <c r="R150" i="1"/>
  <c r="S150" i="1"/>
  <c r="T150" i="1"/>
  <c r="U150" i="1"/>
  <c r="V150" i="1"/>
  <c r="W150" i="1"/>
  <c r="N151" i="1"/>
  <c r="O151" i="1"/>
  <c r="P151" i="1"/>
  <c r="Q151" i="1"/>
  <c r="R151" i="1"/>
  <c r="S151" i="1"/>
  <c r="T151" i="1"/>
  <c r="U151" i="1"/>
  <c r="V151" i="1"/>
  <c r="W151" i="1"/>
  <c r="N152" i="1"/>
  <c r="O152" i="1"/>
  <c r="P152" i="1"/>
  <c r="Q152" i="1"/>
  <c r="R152" i="1"/>
  <c r="S152" i="1"/>
  <c r="T152" i="1"/>
  <c r="U152" i="1"/>
  <c r="V152" i="1"/>
  <c r="W152" i="1"/>
  <c r="N153" i="1"/>
  <c r="O153" i="1"/>
  <c r="P153" i="1"/>
  <c r="Q153" i="1"/>
  <c r="R153" i="1"/>
  <c r="S153" i="1"/>
  <c r="T153" i="1"/>
  <c r="U153" i="1"/>
  <c r="V153" i="1"/>
  <c r="W153" i="1"/>
  <c r="N154" i="1"/>
  <c r="O154" i="1"/>
  <c r="P154" i="1"/>
  <c r="Q154" i="1"/>
  <c r="R154" i="1"/>
  <c r="S154" i="1"/>
  <c r="T154" i="1"/>
  <c r="U154" i="1"/>
  <c r="V154" i="1"/>
  <c r="W154" i="1"/>
  <c r="N155" i="1"/>
  <c r="O155" i="1"/>
  <c r="P155" i="1"/>
  <c r="Q155" i="1"/>
  <c r="R155" i="1"/>
  <c r="S155" i="1"/>
  <c r="T155" i="1"/>
  <c r="U155" i="1"/>
  <c r="V155" i="1"/>
  <c r="W155" i="1"/>
  <c r="N156" i="1"/>
  <c r="O156" i="1"/>
  <c r="P156" i="1"/>
  <c r="Q156" i="1"/>
  <c r="R156" i="1"/>
  <c r="S156" i="1"/>
  <c r="T156" i="1"/>
  <c r="U156" i="1"/>
  <c r="V156" i="1"/>
  <c r="W156" i="1"/>
  <c r="N157" i="1"/>
  <c r="O157" i="1"/>
  <c r="P157" i="1"/>
  <c r="Q157" i="1"/>
  <c r="R157" i="1"/>
  <c r="S157" i="1"/>
  <c r="T157" i="1"/>
  <c r="U157" i="1"/>
  <c r="V157" i="1"/>
  <c r="W157" i="1"/>
  <c r="N158" i="1"/>
  <c r="O158" i="1"/>
  <c r="P158" i="1"/>
  <c r="Q158" i="1"/>
  <c r="R158" i="1"/>
  <c r="S158" i="1"/>
  <c r="T158" i="1"/>
  <c r="U158" i="1"/>
  <c r="V158" i="1"/>
  <c r="W158" i="1"/>
  <c r="N159" i="1"/>
  <c r="O159" i="1"/>
  <c r="P159" i="1"/>
  <c r="Q159" i="1"/>
  <c r="R159" i="1"/>
  <c r="S159" i="1"/>
  <c r="T159" i="1"/>
  <c r="U159" i="1"/>
  <c r="V159" i="1"/>
  <c r="W159" i="1"/>
  <c r="N160" i="1"/>
  <c r="O160" i="1"/>
  <c r="P160" i="1"/>
  <c r="Q160" i="1"/>
  <c r="R160" i="1"/>
  <c r="S160" i="1"/>
  <c r="T160" i="1"/>
  <c r="U160" i="1"/>
  <c r="V160" i="1"/>
  <c r="W160" i="1"/>
  <c r="N161" i="1"/>
  <c r="O161" i="1"/>
  <c r="P161" i="1"/>
  <c r="Q161" i="1"/>
  <c r="R161" i="1"/>
  <c r="S161" i="1"/>
  <c r="T161" i="1"/>
  <c r="U161" i="1"/>
  <c r="V161" i="1"/>
  <c r="W161" i="1"/>
  <c r="N162" i="1"/>
  <c r="O162" i="1"/>
  <c r="P162" i="1"/>
  <c r="Q162" i="1"/>
  <c r="R162" i="1"/>
  <c r="S162" i="1"/>
  <c r="T162" i="1"/>
  <c r="U162" i="1"/>
  <c r="V162" i="1"/>
  <c r="W162" i="1"/>
  <c r="N163" i="1"/>
  <c r="O163" i="1"/>
  <c r="P163" i="1"/>
  <c r="Q163" i="1"/>
  <c r="R163" i="1"/>
  <c r="S163" i="1"/>
  <c r="T163" i="1"/>
  <c r="U163" i="1"/>
  <c r="V163" i="1"/>
  <c r="W163" i="1"/>
  <c r="N164" i="1"/>
  <c r="O164" i="1"/>
  <c r="P164" i="1"/>
  <c r="Q164" i="1"/>
  <c r="R164" i="1"/>
  <c r="S164" i="1"/>
  <c r="T164" i="1"/>
  <c r="U164" i="1"/>
  <c r="V164" i="1"/>
  <c r="W164" i="1"/>
  <c r="N165" i="1"/>
  <c r="O165" i="1"/>
  <c r="P165" i="1"/>
  <c r="Q165" i="1"/>
  <c r="R165" i="1"/>
  <c r="S165" i="1"/>
  <c r="T165" i="1"/>
  <c r="U165" i="1"/>
  <c r="V165" i="1"/>
  <c r="W165" i="1"/>
  <c r="N166" i="1"/>
  <c r="O166" i="1"/>
  <c r="P166" i="1"/>
  <c r="Q166" i="1"/>
  <c r="R166" i="1"/>
  <c r="S166" i="1"/>
  <c r="T166" i="1"/>
  <c r="U166" i="1"/>
  <c r="V166" i="1"/>
  <c r="W166" i="1"/>
  <c r="N167" i="1"/>
  <c r="O167" i="1"/>
  <c r="P167" i="1"/>
  <c r="Q167" i="1"/>
  <c r="R167" i="1"/>
  <c r="S167" i="1"/>
  <c r="T167" i="1"/>
  <c r="U167" i="1"/>
  <c r="V167" i="1"/>
  <c r="W167" i="1"/>
  <c r="N168" i="1"/>
  <c r="O168" i="1"/>
  <c r="P168" i="1"/>
  <c r="Q168" i="1"/>
  <c r="R168" i="1"/>
  <c r="S168" i="1"/>
  <c r="T168" i="1"/>
  <c r="U168" i="1"/>
  <c r="V168" i="1"/>
  <c r="W168" i="1"/>
  <c r="N169" i="1"/>
  <c r="O169" i="1"/>
  <c r="P169" i="1"/>
  <c r="Q169" i="1"/>
  <c r="R169" i="1"/>
  <c r="S169" i="1"/>
  <c r="T169" i="1"/>
  <c r="U169" i="1"/>
  <c r="V169" i="1"/>
  <c r="W169" i="1"/>
  <c r="N170" i="1"/>
  <c r="O170" i="1"/>
  <c r="P170" i="1"/>
  <c r="Q170" i="1"/>
  <c r="R170" i="1"/>
  <c r="S170" i="1"/>
  <c r="T170" i="1"/>
  <c r="U170" i="1"/>
  <c r="V170" i="1"/>
  <c r="W170" i="1"/>
  <c r="N171" i="1"/>
  <c r="O171" i="1"/>
  <c r="P171" i="1"/>
  <c r="Q171" i="1"/>
  <c r="R171" i="1"/>
  <c r="S171" i="1"/>
  <c r="T171" i="1"/>
  <c r="U171" i="1"/>
  <c r="V171" i="1"/>
  <c r="W171" i="1"/>
  <c r="N172" i="1"/>
  <c r="O172" i="1"/>
  <c r="P172" i="1"/>
  <c r="Q172" i="1"/>
  <c r="R172" i="1"/>
  <c r="S172" i="1"/>
  <c r="T172" i="1"/>
  <c r="U172" i="1"/>
  <c r="V172" i="1"/>
  <c r="W172" i="1"/>
  <c r="N173" i="1"/>
  <c r="O173" i="1"/>
  <c r="P173" i="1"/>
  <c r="Q173" i="1"/>
  <c r="R173" i="1"/>
  <c r="S173" i="1"/>
  <c r="T173" i="1"/>
  <c r="U173" i="1"/>
  <c r="V173" i="1"/>
  <c r="W173" i="1"/>
  <c r="N174" i="1"/>
  <c r="O174" i="1"/>
  <c r="P174" i="1"/>
  <c r="Q174" i="1"/>
  <c r="R174" i="1"/>
  <c r="S174" i="1"/>
  <c r="T174" i="1"/>
  <c r="U174" i="1"/>
  <c r="V174" i="1"/>
  <c r="W174" i="1"/>
  <c r="N175" i="1"/>
  <c r="O175" i="1"/>
  <c r="P175" i="1"/>
  <c r="Q175" i="1"/>
  <c r="R175" i="1"/>
  <c r="S175" i="1"/>
  <c r="T175" i="1"/>
  <c r="U175" i="1"/>
  <c r="V175" i="1"/>
  <c r="W175" i="1"/>
  <c r="N176" i="1"/>
  <c r="O176" i="1"/>
  <c r="P176" i="1"/>
  <c r="Q176" i="1"/>
  <c r="R176" i="1"/>
  <c r="S176" i="1"/>
  <c r="T176" i="1"/>
  <c r="U176" i="1"/>
  <c r="V176" i="1"/>
  <c r="W176" i="1"/>
  <c r="N177" i="1"/>
  <c r="O177" i="1"/>
  <c r="P177" i="1"/>
  <c r="Q177" i="1"/>
  <c r="R177" i="1"/>
  <c r="S177" i="1"/>
  <c r="T177" i="1"/>
  <c r="U177" i="1"/>
  <c r="V177" i="1"/>
  <c r="W177" i="1"/>
  <c r="N178" i="1"/>
  <c r="O178" i="1"/>
  <c r="P178" i="1"/>
  <c r="Q178" i="1"/>
  <c r="R178" i="1"/>
  <c r="S178" i="1"/>
  <c r="T178" i="1"/>
  <c r="U178" i="1"/>
  <c r="V178" i="1"/>
  <c r="W178" i="1"/>
  <c r="N179" i="1"/>
  <c r="O179" i="1"/>
  <c r="P179" i="1"/>
  <c r="Q179" i="1"/>
  <c r="R179" i="1"/>
  <c r="S179" i="1"/>
  <c r="T179" i="1"/>
  <c r="U179" i="1"/>
  <c r="V179" i="1"/>
  <c r="W179" i="1"/>
  <c r="N180" i="1"/>
  <c r="O180" i="1"/>
  <c r="P180" i="1"/>
  <c r="Q180" i="1"/>
  <c r="R180" i="1"/>
  <c r="S180" i="1"/>
  <c r="T180" i="1"/>
  <c r="U180" i="1"/>
  <c r="V180" i="1"/>
  <c r="W180" i="1"/>
  <c r="N181" i="1"/>
  <c r="O181" i="1"/>
  <c r="P181" i="1"/>
  <c r="Q181" i="1"/>
  <c r="R181" i="1"/>
  <c r="S181" i="1"/>
  <c r="T181" i="1"/>
  <c r="U181" i="1"/>
  <c r="V181" i="1"/>
  <c r="W181" i="1"/>
  <c r="N182" i="1"/>
  <c r="O182" i="1"/>
  <c r="P182" i="1"/>
  <c r="Q182" i="1"/>
  <c r="R182" i="1"/>
  <c r="S182" i="1"/>
  <c r="T182" i="1"/>
  <c r="U182" i="1"/>
  <c r="V182" i="1"/>
  <c r="W182" i="1"/>
  <c r="N183" i="1"/>
  <c r="O183" i="1"/>
  <c r="P183" i="1"/>
  <c r="Q183" i="1"/>
  <c r="R183" i="1"/>
  <c r="S183" i="1"/>
  <c r="T183" i="1"/>
  <c r="U183" i="1"/>
  <c r="V183" i="1"/>
  <c r="W183" i="1"/>
  <c r="N184" i="1"/>
  <c r="O184" i="1"/>
  <c r="P184" i="1"/>
  <c r="Q184" i="1"/>
  <c r="R184" i="1"/>
  <c r="S184" i="1"/>
  <c r="T184" i="1"/>
  <c r="U184" i="1"/>
  <c r="V184" i="1"/>
  <c r="W184" i="1"/>
  <c r="N185" i="1"/>
  <c r="O185" i="1"/>
  <c r="P185" i="1"/>
  <c r="Q185" i="1"/>
  <c r="R185" i="1"/>
  <c r="S185" i="1"/>
  <c r="T185" i="1"/>
  <c r="U185" i="1"/>
  <c r="V185" i="1"/>
  <c r="W185" i="1"/>
  <c r="N186" i="1"/>
  <c r="O186" i="1"/>
  <c r="P186" i="1"/>
  <c r="Q186" i="1"/>
  <c r="R186" i="1"/>
  <c r="S186" i="1"/>
  <c r="T186" i="1"/>
  <c r="U186" i="1"/>
  <c r="V186" i="1"/>
  <c r="W186" i="1"/>
  <c r="N187" i="1"/>
  <c r="O187" i="1"/>
  <c r="P187" i="1"/>
  <c r="Q187" i="1"/>
  <c r="R187" i="1"/>
  <c r="S187" i="1"/>
  <c r="T187" i="1"/>
  <c r="U187" i="1"/>
  <c r="V187" i="1"/>
  <c r="W187" i="1"/>
  <c r="N188" i="1"/>
  <c r="O188" i="1"/>
  <c r="P188" i="1"/>
  <c r="Q188" i="1"/>
  <c r="R188" i="1"/>
  <c r="S188" i="1"/>
  <c r="T188" i="1"/>
  <c r="U188" i="1"/>
  <c r="V188" i="1"/>
  <c r="W188" i="1"/>
  <c r="N189" i="1"/>
  <c r="O189" i="1"/>
  <c r="P189" i="1"/>
  <c r="Q189" i="1"/>
  <c r="R189" i="1"/>
  <c r="S189" i="1"/>
  <c r="T189" i="1"/>
  <c r="U189" i="1"/>
  <c r="V189" i="1"/>
  <c r="W189" i="1"/>
  <c r="N190" i="1"/>
  <c r="O190" i="1"/>
  <c r="P190" i="1"/>
  <c r="Q190" i="1"/>
  <c r="R190" i="1"/>
  <c r="S190" i="1"/>
  <c r="T190" i="1"/>
  <c r="U190" i="1"/>
  <c r="V190" i="1"/>
  <c r="W190" i="1"/>
  <c r="N191" i="1"/>
  <c r="O191" i="1"/>
  <c r="P191" i="1"/>
  <c r="Q191" i="1"/>
  <c r="R191" i="1"/>
  <c r="S191" i="1"/>
  <c r="T191" i="1"/>
  <c r="U191" i="1"/>
  <c r="V191" i="1"/>
  <c r="W191" i="1"/>
  <c r="N192" i="1"/>
  <c r="O192" i="1"/>
  <c r="P192" i="1"/>
  <c r="Q192" i="1"/>
  <c r="R192" i="1"/>
  <c r="S192" i="1"/>
  <c r="T192" i="1"/>
  <c r="U192" i="1"/>
  <c r="V192" i="1"/>
  <c r="W192" i="1"/>
  <c r="N193" i="1"/>
  <c r="O193" i="1"/>
  <c r="P193" i="1"/>
  <c r="Q193" i="1"/>
  <c r="R193" i="1"/>
  <c r="S193" i="1"/>
  <c r="T193" i="1"/>
  <c r="U193" i="1"/>
  <c r="V193" i="1"/>
  <c r="W193" i="1"/>
  <c r="N194" i="1"/>
  <c r="O194" i="1"/>
  <c r="P194" i="1"/>
  <c r="Q194" i="1"/>
  <c r="R194" i="1"/>
  <c r="S194" i="1"/>
  <c r="T194" i="1"/>
  <c r="U194" i="1"/>
  <c r="V194" i="1"/>
  <c r="W194" i="1"/>
  <c r="N195" i="1"/>
  <c r="O195" i="1"/>
  <c r="P195" i="1"/>
  <c r="Q195" i="1"/>
  <c r="R195" i="1"/>
  <c r="S195" i="1"/>
  <c r="T195" i="1"/>
  <c r="U195" i="1"/>
  <c r="V195" i="1"/>
  <c r="W195" i="1"/>
  <c r="N196" i="1"/>
  <c r="O196" i="1"/>
  <c r="P196" i="1"/>
  <c r="Q196" i="1"/>
  <c r="R196" i="1"/>
  <c r="S196" i="1"/>
  <c r="T196" i="1"/>
  <c r="U196" i="1"/>
  <c r="V196" i="1"/>
  <c r="W196" i="1"/>
  <c r="N197" i="1"/>
  <c r="O197" i="1"/>
  <c r="P197" i="1"/>
  <c r="Q197" i="1"/>
  <c r="R197" i="1"/>
  <c r="S197" i="1"/>
  <c r="T197" i="1"/>
  <c r="U197" i="1"/>
  <c r="V197" i="1"/>
  <c r="W197" i="1"/>
  <c r="N198" i="1"/>
  <c r="O198" i="1"/>
  <c r="P198" i="1"/>
  <c r="Q198" i="1"/>
  <c r="R198" i="1"/>
  <c r="S198" i="1"/>
  <c r="T198" i="1"/>
  <c r="U198" i="1"/>
  <c r="V198" i="1"/>
  <c r="W198" i="1"/>
  <c r="N199" i="1"/>
  <c r="O199" i="1"/>
  <c r="P199" i="1"/>
  <c r="Q199" i="1"/>
  <c r="R199" i="1"/>
  <c r="S199" i="1"/>
  <c r="T199" i="1"/>
  <c r="U199" i="1"/>
  <c r="V199" i="1"/>
  <c r="W199" i="1"/>
  <c r="N200" i="1"/>
  <c r="O200" i="1"/>
  <c r="P200" i="1"/>
  <c r="Q200" i="1"/>
  <c r="R200" i="1"/>
  <c r="S200" i="1"/>
  <c r="T200" i="1"/>
  <c r="U200" i="1"/>
  <c r="V200" i="1"/>
  <c r="W200" i="1"/>
  <c r="N201" i="1"/>
  <c r="O201" i="1"/>
  <c r="P201" i="1"/>
  <c r="Q201" i="1"/>
  <c r="R201" i="1"/>
  <c r="S201" i="1"/>
  <c r="T201" i="1"/>
  <c r="U201" i="1"/>
  <c r="V201" i="1"/>
  <c r="W201" i="1"/>
  <c r="N202" i="1"/>
  <c r="O202" i="1"/>
  <c r="P202" i="1"/>
  <c r="Q202" i="1"/>
  <c r="R202" i="1"/>
  <c r="S202" i="1"/>
  <c r="T202" i="1"/>
  <c r="U202" i="1"/>
  <c r="V202" i="1"/>
  <c r="W202" i="1"/>
  <c r="N203" i="1"/>
  <c r="O203" i="1"/>
  <c r="P203" i="1"/>
  <c r="Q203" i="1"/>
  <c r="R203" i="1"/>
  <c r="S203" i="1"/>
  <c r="T203" i="1"/>
  <c r="U203" i="1"/>
  <c r="V203" i="1"/>
  <c r="W203" i="1"/>
  <c r="N204" i="1"/>
  <c r="O204" i="1"/>
  <c r="P204" i="1"/>
  <c r="Q204" i="1"/>
  <c r="R204" i="1"/>
  <c r="S204" i="1"/>
  <c r="T204" i="1"/>
  <c r="U204" i="1"/>
  <c r="V204" i="1"/>
  <c r="W204" i="1"/>
  <c r="N205" i="1"/>
  <c r="O205" i="1"/>
  <c r="P205" i="1"/>
  <c r="Q205" i="1"/>
  <c r="R205" i="1"/>
  <c r="S205" i="1"/>
  <c r="T205" i="1"/>
  <c r="U205" i="1"/>
  <c r="V205" i="1"/>
  <c r="W205" i="1"/>
  <c r="N206" i="1"/>
  <c r="O206" i="1"/>
  <c r="P206" i="1"/>
  <c r="Q206" i="1"/>
  <c r="R206" i="1"/>
  <c r="S206" i="1"/>
  <c r="T206" i="1"/>
  <c r="U206" i="1"/>
  <c r="V206" i="1"/>
  <c r="W206" i="1"/>
  <c r="N207" i="1"/>
  <c r="O207" i="1"/>
  <c r="P207" i="1"/>
  <c r="Q207" i="1"/>
  <c r="R207" i="1"/>
  <c r="S207" i="1"/>
  <c r="T207" i="1"/>
  <c r="U207" i="1"/>
  <c r="V207" i="1"/>
  <c r="W207" i="1"/>
  <c r="N208" i="1"/>
  <c r="O208" i="1"/>
  <c r="P208" i="1"/>
  <c r="Q208" i="1"/>
  <c r="R208" i="1"/>
  <c r="S208" i="1"/>
  <c r="T208" i="1"/>
  <c r="U208" i="1"/>
  <c r="V208" i="1"/>
  <c r="W208" i="1"/>
  <c r="N209" i="1"/>
  <c r="O209" i="1"/>
  <c r="P209" i="1"/>
  <c r="Q209" i="1"/>
  <c r="R209" i="1"/>
  <c r="S209" i="1"/>
  <c r="T209" i="1"/>
  <c r="U209" i="1"/>
  <c r="V209" i="1"/>
  <c r="W209" i="1"/>
  <c r="N210" i="1"/>
  <c r="O210" i="1"/>
  <c r="P210" i="1"/>
  <c r="Q210" i="1"/>
  <c r="R210" i="1"/>
  <c r="S210" i="1"/>
  <c r="T210" i="1"/>
  <c r="U210" i="1"/>
  <c r="V210" i="1"/>
  <c r="W210" i="1"/>
  <c r="N211" i="1"/>
  <c r="O211" i="1"/>
  <c r="P211" i="1"/>
  <c r="Q211" i="1"/>
  <c r="R211" i="1"/>
  <c r="S211" i="1"/>
  <c r="T211" i="1"/>
  <c r="U211" i="1"/>
  <c r="V211" i="1"/>
  <c r="W211" i="1"/>
  <c r="N212" i="1"/>
  <c r="O212" i="1"/>
  <c r="P212" i="1"/>
  <c r="Q212" i="1"/>
  <c r="R212" i="1"/>
  <c r="S212" i="1"/>
  <c r="T212" i="1"/>
  <c r="U212" i="1"/>
  <c r="V212" i="1"/>
  <c r="W212" i="1"/>
  <c r="N213" i="1"/>
  <c r="O213" i="1"/>
  <c r="P213" i="1"/>
  <c r="Q213" i="1"/>
  <c r="R213" i="1"/>
  <c r="S213" i="1"/>
  <c r="T213" i="1"/>
  <c r="U213" i="1"/>
  <c r="V213" i="1"/>
  <c r="W213" i="1"/>
  <c r="N214" i="1"/>
  <c r="O214" i="1"/>
  <c r="P214" i="1"/>
  <c r="Q214" i="1"/>
  <c r="R214" i="1"/>
  <c r="S214" i="1"/>
  <c r="T214" i="1"/>
  <c r="U214" i="1"/>
  <c r="V214" i="1"/>
  <c r="W214" i="1"/>
  <c r="N215" i="1"/>
  <c r="O215" i="1"/>
  <c r="P215" i="1"/>
  <c r="Q215" i="1"/>
  <c r="R215" i="1"/>
  <c r="S215" i="1"/>
  <c r="T215" i="1"/>
  <c r="U215" i="1"/>
  <c r="V215" i="1"/>
  <c r="W215" i="1"/>
  <c r="N216" i="1"/>
  <c r="O216" i="1"/>
  <c r="P216" i="1"/>
  <c r="Q216" i="1"/>
  <c r="R216" i="1"/>
  <c r="S216" i="1"/>
  <c r="T216" i="1"/>
  <c r="U216" i="1"/>
  <c r="V216" i="1"/>
  <c r="W216" i="1"/>
  <c r="N217" i="1"/>
  <c r="O217" i="1"/>
  <c r="P217" i="1"/>
  <c r="Q217" i="1"/>
  <c r="R217" i="1"/>
  <c r="S217" i="1"/>
  <c r="T217" i="1"/>
  <c r="U217" i="1"/>
  <c r="V217" i="1"/>
  <c r="W217" i="1"/>
  <c r="N218" i="1"/>
  <c r="O218" i="1"/>
  <c r="P218" i="1"/>
  <c r="Q218" i="1"/>
  <c r="R218" i="1"/>
  <c r="S218" i="1"/>
  <c r="T218" i="1"/>
  <c r="U218" i="1"/>
  <c r="V218" i="1"/>
  <c r="W218" i="1"/>
  <c r="N219" i="1"/>
  <c r="O219" i="1"/>
  <c r="P219" i="1"/>
  <c r="Q219" i="1"/>
  <c r="R219" i="1"/>
  <c r="S219" i="1"/>
  <c r="T219" i="1"/>
  <c r="U219" i="1"/>
  <c r="V219" i="1"/>
  <c r="W219" i="1"/>
  <c r="N220" i="1"/>
  <c r="O220" i="1"/>
  <c r="P220" i="1"/>
  <c r="Q220" i="1"/>
  <c r="R220" i="1"/>
  <c r="S220" i="1"/>
  <c r="T220" i="1"/>
  <c r="U220" i="1"/>
  <c r="V220" i="1"/>
  <c r="W220" i="1"/>
  <c r="N221" i="1"/>
  <c r="O221" i="1"/>
  <c r="P221" i="1"/>
  <c r="Q221" i="1"/>
  <c r="R221" i="1"/>
  <c r="S221" i="1"/>
  <c r="T221" i="1"/>
  <c r="U221" i="1"/>
  <c r="V221" i="1"/>
  <c r="W221" i="1"/>
  <c r="N222" i="1"/>
  <c r="O222" i="1"/>
  <c r="P222" i="1"/>
  <c r="Q222" i="1"/>
  <c r="R222" i="1"/>
  <c r="S222" i="1"/>
  <c r="T222" i="1"/>
  <c r="U222" i="1"/>
  <c r="V222" i="1"/>
  <c r="W222" i="1"/>
  <c r="N223" i="1"/>
  <c r="O223" i="1"/>
  <c r="P223" i="1"/>
  <c r="Q223" i="1"/>
  <c r="R223" i="1"/>
  <c r="S223" i="1"/>
  <c r="T223" i="1"/>
  <c r="U223" i="1"/>
  <c r="V223" i="1"/>
  <c r="W223" i="1"/>
  <c r="N224" i="1"/>
  <c r="O224" i="1"/>
  <c r="P224" i="1"/>
  <c r="Q224" i="1"/>
  <c r="R224" i="1"/>
  <c r="S224" i="1"/>
  <c r="T224" i="1"/>
  <c r="U224" i="1"/>
  <c r="V224" i="1"/>
  <c r="W224" i="1"/>
  <c r="N225" i="1"/>
  <c r="O225" i="1"/>
  <c r="P225" i="1"/>
  <c r="Q225" i="1"/>
  <c r="R225" i="1"/>
  <c r="S225" i="1"/>
  <c r="T225" i="1"/>
  <c r="U225" i="1"/>
  <c r="V225" i="1"/>
  <c r="W225" i="1"/>
  <c r="N226" i="1"/>
  <c r="O226" i="1"/>
  <c r="P226" i="1"/>
  <c r="Q226" i="1"/>
  <c r="R226" i="1"/>
  <c r="S226" i="1"/>
  <c r="T226" i="1"/>
  <c r="U226" i="1"/>
  <c r="V226" i="1"/>
  <c r="W226" i="1"/>
  <c r="N227" i="1"/>
  <c r="O227" i="1"/>
  <c r="P227" i="1"/>
  <c r="Q227" i="1"/>
  <c r="R227" i="1"/>
  <c r="S227" i="1"/>
  <c r="T227" i="1"/>
  <c r="U227" i="1"/>
  <c r="V227" i="1"/>
  <c r="W227" i="1"/>
  <c r="N228" i="1"/>
  <c r="O228" i="1"/>
  <c r="P228" i="1"/>
  <c r="Q228" i="1"/>
  <c r="R228" i="1"/>
  <c r="S228" i="1"/>
  <c r="T228" i="1"/>
  <c r="U228" i="1"/>
  <c r="V228" i="1"/>
  <c r="W228" i="1"/>
  <c r="N229" i="1"/>
  <c r="O229" i="1"/>
  <c r="P229" i="1"/>
  <c r="Q229" i="1"/>
  <c r="R229" i="1"/>
  <c r="S229" i="1"/>
  <c r="T229" i="1"/>
  <c r="U229" i="1"/>
  <c r="V229" i="1"/>
  <c r="W229" i="1"/>
  <c r="N230" i="1"/>
  <c r="O230" i="1"/>
  <c r="P230" i="1"/>
  <c r="Q230" i="1"/>
  <c r="R230" i="1"/>
  <c r="S230" i="1"/>
  <c r="T230" i="1"/>
  <c r="U230" i="1"/>
  <c r="V230" i="1"/>
  <c r="W230" i="1"/>
  <c r="N231" i="1"/>
  <c r="O231" i="1"/>
  <c r="P231" i="1"/>
  <c r="Q231" i="1"/>
  <c r="R231" i="1"/>
  <c r="S231" i="1"/>
  <c r="T231" i="1"/>
  <c r="U231" i="1"/>
  <c r="V231" i="1"/>
  <c r="W231" i="1"/>
  <c r="N232" i="1"/>
  <c r="O232" i="1"/>
  <c r="P232" i="1"/>
  <c r="Q232" i="1"/>
  <c r="R232" i="1"/>
  <c r="S232" i="1"/>
  <c r="T232" i="1"/>
  <c r="U232" i="1"/>
  <c r="V232" i="1"/>
  <c r="W232" i="1"/>
  <c r="N233" i="1"/>
  <c r="O233" i="1"/>
  <c r="P233" i="1"/>
  <c r="Q233" i="1"/>
  <c r="R233" i="1"/>
  <c r="S233" i="1"/>
  <c r="T233" i="1"/>
  <c r="U233" i="1"/>
  <c r="V233" i="1"/>
  <c r="W233" i="1"/>
  <c r="N234" i="1"/>
  <c r="O234" i="1"/>
  <c r="P234" i="1"/>
  <c r="Q234" i="1"/>
  <c r="R234" i="1"/>
  <c r="S234" i="1"/>
  <c r="T234" i="1"/>
  <c r="U234" i="1"/>
  <c r="V234" i="1"/>
  <c r="W234" i="1"/>
  <c r="N235" i="1"/>
  <c r="O235" i="1"/>
  <c r="P235" i="1"/>
  <c r="Q235" i="1"/>
  <c r="R235" i="1"/>
  <c r="S235" i="1"/>
  <c r="T235" i="1"/>
  <c r="U235" i="1"/>
  <c r="V235" i="1"/>
  <c r="W235" i="1"/>
  <c r="N236" i="1"/>
  <c r="O236" i="1"/>
  <c r="P236" i="1"/>
  <c r="Q236" i="1"/>
  <c r="R236" i="1"/>
  <c r="S236" i="1"/>
  <c r="T236" i="1"/>
  <c r="U236" i="1"/>
  <c r="V236" i="1"/>
  <c r="W236" i="1"/>
  <c r="N237" i="1"/>
  <c r="O237" i="1"/>
  <c r="P237" i="1"/>
  <c r="Q237" i="1"/>
  <c r="R237" i="1"/>
  <c r="S237" i="1"/>
  <c r="T237" i="1"/>
  <c r="U237" i="1"/>
  <c r="V237" i="1"/>
  <c r="W237" i="1"/>
  <c r="N238" i="1"/>
  <c r="O238" i="1"/>
  <c r="P238" i="1"/>
  <c r="Q238" i="1"/>
  <c r="R238" i="1"/>
  <c r="S238" i="1"/>
  <c r="T238" i="1"/>
  <c r="U238" i="1"/>
  <c r="V238" i="1"/>
  <c r="W238" i="1"/>
  <c r="N239" i="1"/>
  <c r="O239" i="1"/>
  <c r="P239" i="1"/>
  <c r="Q239" i="1"/>
  <c r="R239" i="1"/>
  <c r="S239" i="1"/>
  <c r="T239" i="1"/>
  <c r="U239" i="1"/>
  <c r="V239" i="1"/>
  <c r="W239" i="1"/>
  <c r="N240" i="1"/>
  <c r="O240" i="1"/>
  <c r="P240" i="1"/>
  <c r="Q240" i="1"/>
  <c r="R240" i="1"/>
  <c r="S240" i="1"/>
  <c r="T240" i="1"/>
  <c r="U240" i="1"/>
  <c r="V240" i="1"/>
  <c r="W240" i="1"/>
  <c r="N241" i="1"/>
  <c r="O241" i="1"/>
  <c r="P241" i="1"/>
  <c r="Q241" i="1"/>
  <c r="R241" i="1"/>
  <c r="S241" i="1"/>
  <c r="T241" i="1"/>
  <c r="U241" i="1"/>
  <c r="V241" i="1"/>
  <c r="W241" i="1"/>
  <c r="N242" i="1"/>
  <c r="O242" i="1"/>
  <c r="P242" i="1"/>
  <c r="Q242" i="1"/>
  <c r="R242" i="1"/>
  <c r="S242" i="1"/>
  <c r="T242" i="1"/>
  <c r="U242" i="1"/>
  <c r="V242" i="1"/>
  <c r="W242" i="1"/>
  <c r="N243" i="1"/>
  <c r="O243" i="1"/>
  <c r="P243" i="1"/>
  <c r="Q243" i="1"/>
  <c r="R243" i="1"/>
  <c r="S243" i="1"/>
  <c r="T243" i="1"/>
  <c r="U243" i="1"/>
  <c r="V243" i="1"/>
  <c r="W243" i="1"/>
  <c r="N244" i="1"/>
  <c r="O244" i="1"/>
  <c r="P244" i="1"/>
  <c r="Q244" i="1"/>
  <c r="R244" i="1"/>
  <c r="S244" i="1"/>
  <c r="T244" i="1"/>
  <c r="U244" i="1"/>
  <c r="V244" i="1"/>
  <c r="W244" i="1"/>
  <c r="N245" i="1"/>
  <c r="O245" i="1"/>
  <c r="P245" i="1"/>
  <c r="Q245" i="1"/>
  <c r="R245" i="1"/>
  <c r="S245" i="1"/>
  <c r="T245" i="1"/>
  <c r="U245" i="1"/>
  <c r="V245" i="1"/>
  <c r="W245" i="1"/>
  <c r="N246" i="1"/>
  <c r="O246" i="1"/>
  <c r="P246" i="1"/>
  <c r="Q246" i="1"/>
  <c r="R246" i="1"/>
  <c r="S246" i="1"/>
  <c r="T246" i="1"/>
  <c r="U246" i="1"/>
  <c r="V246" i="1"/>
  <c r="W246" i="1"/>
  <c r="N247" i="1"/>
  <c r="O247" i="1"/>
  <c r="P247" i="1"/>
  <c r="Q247" i="1"/>
  <c r="R247" i="1"/>
  <c r="S247" i="1"/>
  <c r="T247" i="1"/>
  <c r="U247" i="1"/>
  <c r="V247" i="1"/>
  <c r="W247" i="1"/>
  <c r="N248" i="1"/>
  <c r="O248" i="1"/>
  <c r="P248" i="1"/>
  <c r="Q248" i="1"/>
  <c r="R248" i="1"/>
  <c r="S248" i="1"/>
  <c r="T248" i="1"/>
  <c r="U248" i="1"/>
  <c r="V248" i="1"/>
  <c r="W248" i="1"/>
  <c r="N249" i="1"/>
  <c r="O249" i="1"/>
  <c r="P249" i="1"/>
  <c r="Q249" i="1"/>
  <c r="R249" i="1"/>
  <c r="S249" i="1"/>
  <c r="T249" i="1"/>
  <c r="U249" i="1"/>
  <c r="V249" i="1"/>
  <c r="W249" i="1"/>
  <c r="N250" i="1"/>
  <c r="O250" i="1"/>
  <c r="P250" i="1"/>
  <c r="Q250" i="1"/>
  <c r="R250" i="1"/>
  <c r="S250" i="1"/>
  <c r="T250" i="1"/>
  <c r="U250" i="1"/>
  <c r="V250" i="1"/>
  <c r="W250" i="1"/>
  <c r="N251" i="1"/>
  <c r="O251" i="1"/>
  <c r="P251" i="1"/>
  <c r="Q251" i="1"/>
  <c r="R251" i="1"/>
  <c r="S251" i="1"/>
  <c r="T251" i="1"/>
  <c r="U251" i="1"/>
  <c r="V251" i="1"/>
  <c r="W251" i="1"/>
  <c r="N252" i="1"/>
  <c r="O252" i="1"/>
  <c r="P252" i="1"/>
  <c r="Q252" i="1"/>
  <c r="R252" i="1"/>
  <c r="S252" i="1"/>
  <c r="T252" i="1"/>
  <c r="U252" i="1"/>
  <c r="V252" i="1"/>
  <c r="W252" i="1"/>
  <c r="N253" i="1"/>
  <c r="O253" i="1"/>
  <c r="P253" i="1"/>
  <c r="Q253" i="1"/>
  <c r="R253" i="1"/>
  <c r="S253" i="1"/>
  <c r="T253" i="1"/>
  <c r="U253" i="1"/>
  <c r="V253" i="1"/>
  <c r="W253" i="1"/>
  <c r="N254" i="1"/>
  <c r="O254" i="1"/>
  <c r="P254" i="1"/>
  <c r="Q254" i="1"/>
  <c r="R254" i="1"/>
  <c r="S254" i="1"/>
  <c r="T254" i="1"/>
  <c r="U254" i="1"/>
  <c r="V254" i="1"/>
  <c r="W254" i="1"/>
  <c r="N255" i="1"/>
  <c r="O255" i="1"/>
  <c r="P255" i="1"/>
  <c r="Q255" i="1"/>
  <c r="R255" i="1"/>
  <c r="S255" i="1"/>
  <c r="T255" i="1"/>
  <c r="U255" i="1"/>
  <c r="V255" i="1"/>
  <c r="W255" i="1"/>
  <c r="N256" i="1"/>
  <c r="O256" i="1"/>
  <c r="P256" i="1"/>
  <c r="Q256" i="1"/>
  <c r="R256" i="1"/>
  <c r="S256" i="1"/>
  <c r="T256" i="1"/>
  <c r="U256" i="1"/>
  <c r="V256" i="1"/>
  <c r="W256" i="1"/>
  <c r="N257" i="1"/>
  <c r="O257" i="1"/>
  <c r="P257" i="1"/>
  <c r="Q257" i="1"/>
  <c r="R257" i="1"/>
  <c r="S257" i="1"/>
  <c r="T257" i="1"/>
  <c r="U257" i="1"/>
  <c r="V257" i="1"/>
  <c r="W257" i="1"/>
  <c r="N258" i="1"/>
  <c r="O258" i="1"/>
  <c r="P258" i="1"/>
  <c r="Q258" i="1"/>
  <c r="R258" i="1"/>
  <c r="S258" i="1"/>
  <c r="T258" i="1"/>
  <c r="U258" i="1"/>
  <c r="V258" i="1"/>
  <c r="W258" i="1"/>
  <c r="N259" i="1"/>
  <c r="O259" i="1"/>
  <c r="P259" i="1"/>
  <c r="Q259" i="1"/>
  <c r="R259" i="1"/>
  <c r="S259" i="1"/>
  <c r="T259" i="1"/>
  <c r="U259" i="1"/>
  <c r="V259" i="1"/>
  <c r="W259" i="1"/>
  <c r="N260" i="1"/>
  <c r="O260" i="1"/>
  <c r="P260" i="1"/>
  <c r="Q260" i="1"/>
  <c r="R260" i="1"/>
  <c r="S260" i="1"/>
  <c r="T260" i="1"/>
  <c r="U260" i="1"/>
  <c r="V260" i="1"/>
  <c r="W260" i="1"/>
  <c r="N261" i="1"/>
  <c r="O261" i="1"/>
  <c r="P261" i="1"/>
  <c r="Q261" i="1"/>
  <c r="R261" i="1"/>
  <c r="S261" i="1"/>
  <c r="T261" i="1"/>
  <c r="U261" i="1"/>
  <c r="V261" i="1"/>
  <c r="W261" i="1"/>
  <c r="N262" i="1"/>
  <c r="O262" i="1"/>
  <c r="P262" i="1"/>
  <c r="Q262" i="1"/>
  <c r="R262" i="1"/>
  <c r="S262" i="1"/>
  <c r="T262" i="1"/>
  <c r="U262" i="1"/>
  <c r="V262" i="1"/>
  <c r="W262" i="1"/>
  <c r="N263" i="1"/>
  <c r="O263" i="1"/>
  <c r="P263" i="1"/>
  <c r="Q263" i="1"/>
  <c r="R263" i="1"/>
  <c r="S263" i="1"/>
  <c r="T263" i="1"/>
  <c r="U263" i="1"/>
  <c r="V263" i="1"/>
  <c r="W263" i="1"/>
  <c r="N264" i="1"/>
  <c r="O264" i="1"/>
  <c r="P264" i="1"/>
  <c r="Q264" i="1"/>
  <c r="R264" i="1"/>
  <c r="S264" i="1"/>
  <c r="T264" i="1"/>
  <c r="U264" i="1"/>
  <c r="V264" i="1"/>
  <c r="W264" i="1"/>
  <c r="N265" i="1"/>
  <c r="O265" i="1"/>
  <c r="P265" i="1"/>
  <c r="Q265" i="1"/>
  <c r="R265" i="1"/>
  <c r="S265" i="1"/>
  <c r="T265" i="1"/>
  <c r="U265" i="1"/>
  <c r="V265" i="1"/>
  <c r="W265" i="1"/>
  <c r="N266" i="1"/>
  <c r="O266" i="1"/>
  <c r="P266" i="1"/>
  <c r="Q266" i="1"/>
  <c r="R266" i="1"/>
  <c r="S266" i="1"/>
  <c r="T266" i="1"/>
  <c r="U266" i="1"/>
  <c r="V266" i="1"/>
  <c r="W266" i="1"/>
  <c r="N267" i="1"/>
  <c r="O267" i="1"/>
  <c r="P267" i="1"/>
  <c r="Q267" i="1"/>
  <c r="R267" i="1"/>
  <c r="S267" i="1"/>
  <c r="T267" i="1"/>
  <c r="U267" i="1"/>
  <c r="V267" i="1"/>
  <c r="W267" i="1"/>
  <c r="N268" i="1"/>
  <c r="O268" i="1"/>
  <c r="P268" i="1"/>
  <c r="Q268" i="1"/>
  <c r="R268" i="1"/>
  <c r="S268" i="1"/>
  <c r="T268" i="1"/>
  <c r="U268" i="1"/>
  <c r="V268" i="1"/>
  <c r="W268" i="1"/>
  <c r="N269" i="1"/>
  <c r="O269" i="1"/>
  <c r="P269" i="1"/>
  <c r="Q269" i="1"/>
  <c r="R269" i="1"/>
  <c r="S269" i="1"/>
  <c r="T269" i="1"/>
  <c r="U269" i="1"/>
  <c r="V269" i="1"/>
  <c r="W269" i="1"/>
  <c r="N270" i="1"/>
  <c r="O270" i="1"/>
  <c r="P270" i="1"/>
  <c r="Q270" i="1"/>
  <c r="R270" i="1"/>
  <c r="S270" i="1"/>
  <c r="T270" i="1"/>
  <c r="U270" i="1"/>
  <c r="V270" i="1"/>
  <c r="W270" i="1"/>
  <c r="N271" i="1"/>
  <c r="O271" i="1"/>
  <c r="P271" i="1"/>
  <c r="Q271" i="1"/>
  <c r="R271" i="1"/>
  <c r="S271" i="1"/>
  <c r="T271" i="1"/>
  <c r="U271" i="1"/>
  <c r="V271" i="1"/>
  <c r="W271" i="1"/>
  <c r="N272" i="1"/>
  <c r="O272" i="1"/>
  <c r="P272" i="1"/>
  <c r="Q272" i="1"/>
  <c r="R272" i="1"/>
  <c r="S272" i="1"/>
  <c r="T272" i="1"/>
  <c r="U272" i="1"/>
  <c r="V272" i="1"/>
  <c r="W272" i="1"/>
  <c r="N273" i="1"/>
  <c r="O273" i="1"/>
  <c r="P273" i="1"/>
  <c r="Q273" i="1"/>
  <c r="R273" i="1"/>
  <c r="S273" i="1"/>
  <c r="T273" i="1"/>
  <c r="U273" i="1"/>
  <c r="V273" i="1"/>
  <c r="W273" i="1"/>
  <c r="N274" i="1"/>
  <c r="O274" i="1"/>
  <c r="P274" i="1"/>
  <c r="Q274" i="1"/>
  <c r="R274" i="1"/>
  <c r="S274" i="1"/>
  <c r="T274" i="1"/>
  <c r="U274" i="1"/>
  <c r="V274" i="1"/>
  <c r="W274" i="1"/>
  <c r="N275" i="1"/>
  <c r="O275" i="1"/>
  <c r="P275" i="1"/>
  <c r="Q275" i="1"/>
  <c r="R275" i="1"/>
  <c r="S275" i="1"/>
  <c r="T275" i="1"/>
  <c r="U275" i="1"/>
  <c r="V275" i="1"/>
  <c r="W275" i="1"/>
  <c r="N276" i="1"/>
  <c r="O276" i="1"/>
  <c r="P276" i="1"/>
  <c r="Q276" i="1"/>
  <c r="R276" i="1"/>
  <c r="S276" i="1"/>
  <c r="T276" i="1"/>
  <c r="U276" i="1"/>
  <c r="V276" i="1"/>
  <c r="W276" i="1"/>
  <c r="N277" i="1"/>
  <c r="O277" i="1"/>
  <c r="P277" i="1"/>
  <c r="Q277" i="1"/>
  <c r="R277" i="1"/>
  <c r="S277" i="1"/>
  <c r="T277" i="1"/>
  <c r="U277" i="1"/>
  <c r="V277" i="1"/>
  <c r="W277" i="1"/>
  <c r="N278" i="1"/>
  <c r="O278" i="1"/>
  <c r="P278" i="1"/>
  <c r="Q278" i="1"/>
  <c r="R278" i="1"/>
  <c r="S278" i="1"/>
  <c r="T278" i="1"/>
  <c r="U278" i="1"/>
  <c r="V278" i="1"/>
  <c r="W278" i="1"/>
  <c r="N279" i="1"/>
  <c r="O279" i="1"/>
  <c r="P279" i="1"/>
  <c r="Q279" i="1"/>
  <c r="R279" i="1"/>
  <c r="S279" i="1"/>
  <c r="T279" i="1"/>
  <c r="U279" i="1"/>
  <c r="V279" i="1"/>
  <c r="W279" i="1"/>
  <c r="N280" i="1"/>
  <c r="O280" i="1"/>
  <c r="P280" i="1"/>
  <c r="Q280" i="1"/>
  <c r="R280" i="1"/>
  <c r="S280" i="1"/>
  <c r="T280" i="1"/>
  <c r="U280" i="1"/>
  <c r="V280" i="1"/>
  <c r="W280" i="1"/>
  <c r="N281" i="1"/>
  <c r="O281" i="1"/>
  <c r="P281" i="1"/>
  <c r="Q281" i="1"/>
  <c r="R281" i="1"/>
  <c r="S281" i="1"/>
  <c r="T281" i="1"/>
  <c r="U281" i="1"/>
  <c r="V281" i="1"/>
  <c r="W281" i="1"/>
  <c r="N282" i="1"/>
  <c r="O282" i="1"/>
  <c r="P282" i="1"/>
  <c r="Q282" i="1"/>
  <c r="R282" i="1"/>
  <c r="S282" i="1"/>
  <c r="T282" i="1"/>
  <c r="U282" i="1"/>
  <c r="V282" i="1"/>
  <c r="W282" i="1"/>
  <c r="N283" i="1"/>
  <c r="O283" i="1"/>
  <c r="P283" i="1"/>
  <c r="Q283" i="1"/>
  <c r="R283" i="1"/>
  <c r="S283" i="1"/>
  <c r="T283" i="1"/>
  <c r="U283" i="1"/>
  <c r="V283" i="1"/>
  <c r="W283" i="1"/>
  <c r="N284" i="1"/>
  <c r="O284" i="1"/>
  <c r="P284" i="1"/>
  <c r="Q284" i="1"/>
  <c r="R284" i="1"/>
  <c r="S284" i="1"/>
  <c r="T284" i="1"/>
  <c r="U284" i="1"/>
  <c r="V284" i="1"/>
  <c r="W284" i="1"/>
  <c r="N285" i="1"/>
  <c r="O285" i="1"/>
  <c r="P285" i="1"/>
  <c r="Q285" i="1"/>
  <c r="R285" i="1"/>
  <c r="S285" i="1"/>
  <c r="T285" i="1"/>
  <c r="U285" i="1"/>
  <c r="V285" i="1"/>
  <c r="W285" i="1"/>
  <c r="N286" i="1"/>
  <c r="O286" i="1"/>
  <c r="P286" i="1"/>
  <c r="Q286" i="1"/>
  <c r="R286" i="1"/>
  <c r="S286" i="1"/>
  <c r="T286" i="1"/>
  <c r="U286" i="1"/>
  <c r="V286" i="1"/>
  <c r="W286" i="1"/>
  <c r="N287" i="1"/>
  <c r="O287" i="1"/>
  <c r="P287" i="1"/>
  <c r="Q287" i="1"/>
  <c r="R287" i="1"/>
  <c r="S287" i="1"/>
  <c r="T287" i="1"/>
  <c r="U287" i="1"/>
  <c r="V287" i="1"/>
  <c r="W287" i="1"/>
  <c r="N288" i="1"/>
  <c r="O288" i="1"/>
  <c r="P288" i="1"/>
  <c r="Q288" i="1"/>
  <c r="R288" i="1"/>
  <c r="S288" i="1"/>
  <c r="T288" i="1"/>
  <c r="U288" i="1"/>
  <c r="V288" i="1"/>
  <c r="W288" i="1"/>
  <c r="N289" i="1"/>
  <c r="O289" i="1"/>
  <c r="P289" i="1"/>
  <c r="Q289" i="1"/>
  <c r="R289" i="1"/>
  <c r="S289" i="1"/>
  <c r="T289" i="1"/>
  <c r="U289" i="1"/>
  <c r="V289" i="1"/>
  <c r="W289" i="1"/>
  <c r="N290" i="1"/>
  <c r="O290" i="1"/>
  <c r="P290" i="1"/>
  <c r="Q290" i="1"/>
  <c r="R290" i="1"/>
  <c r="S290" i="1"/>
  <c r="T290" i="1"/>
  <c r="U290" i="1"/>
  <c r="V290" i="1"/>
  <c r="W290" i="1"/>
  <c r="N291" i="1"/>
  <c r="O291" i="1"/>
  <c r="P291" i="1"/>
  <c r="Q291" i="1"/>
  <c r="R291" i="1"/>
  <c r="S291" i="1"/>
  <c r="T291" i="1"/>
  <c r="U291" i="1"/>
  <c r="V291" i="1"/>
  <c r="W291" i="1"/>
  <c r="N292" i="1"/>
  <c r="O292" i="1"/>
  <c r="P292" i="1"/>
  <c r="Q292" i="1"/>
  <c r="R292" i="1"/>
  <c r="S292" i="1"/>
  <c r="T292" i="1"/>
  <c r="U292" i="1"/>
  <c r="V292" i="1"/>
  <c r="W292" i="1"/>
  <c r="N293" i="1"/>
  <c r="O293" i="1"/>
  <c r="P293" i="1"/>
  <c r="Q293" i="1"/>
  <c r="R293" i="1"/>
  <c r="S293" i="1"/>
  <c r="T293" i="1"/>
  <c r="U293" i="1"/>
  <c r="V293" i="1"/>
  <c r="W293" i="1"/>
  <c r="N294" i="1"/>
  <c r="O294" i="1"/>
  <c r="P294" i="1"/>
  <c r="Q294" i="1"/>
  <c r="R294" i="1"/>
  <c r="S294" i="1"/>
  <c r="T294" i="1"/>
  <c r="U294" i="1"/>
  <c r="V294" i="1"/>
  <c r="W294" i="1"/>
  <c r="N295" i="1"/>
  <c r="O295" i="1"/>
  <c r="P295" i="1"/>
  <c r="Q295" i="1"/>
  <c r="R295" i="1"/>
  <c r="S295" i="1"/>
  <c r="T295" i="1"/>
  <c r="U295" i="1"/>
  <c r="V295" i="1"/>
  <c r="W295" i="1"/>
  <c r="N296" i="1"/>
  <c r="O296" i="1"/>
  <c r="P296" i="1"/>
  <c r="Q296" i="1"/>
  <c r="R296" i="1"/>
  <c r="S296" i="1"/>
  <c r="T296" i="1"/>
  <c r="U296" i="1"/>
  <c r="V296" i="1"/>
  <c r="W296" i="1"/>
  <c r="N297" i="1"/>
  <c r="O297" i="1"/>
  <c r="P297" i="1"/>
  <c r="Q297" i="1"/>
  <c r="R297" i="1"/>
  <c r="S297" i="1"/>
  <c r="T297" i="1"/>
  <c r="U297" i="1"/>
  <c r="V297" i="1"/>
  <c r="W297" i="1"/>
  <c r="N298" i="1"/>
  <c r="O298" i="1"/>
  <c r="P298" i="1"/>
  <c r="Q298" i="1"/>
  <c r="R298" i="1"/>
  <c r="S298" i="1"/>
  <c r="T298" i="1"/>
  <c r="U298" i="1"/>
  <c r="V298" i="1"/>
  <c r="W298" i="1"/>
  <c r="N299" i="1"/>
  <c r="O299" i="1"/>
  <c r="P299" i="1"/>
  <c r="Q299" i="1"/>
  <c r="R299" i="1"/>
  <c r="S299" i="1"/>
  <c r="T299" i="1"/>
  <c r="U299" i="1"/>
  <c r="V299" i="1"/>
  <c r="W299" i="1"/>
  <c r="N300" i="1"/>
  <c r="O300" i="1"/>
  <c r="P300" i="1"/>
  <c r="Q300" i="1"/>
  <c r="R300" i="1"/>
  <c r="S300" i="1"/>
  <c r="T300" i="1"/>
  <c r="U300" i="1"/>
  <c r="V300" i="1"/>
  <c r="W300" i="1"/>
  <c r="N301" i="1"/>
  <c r="O301" i="1"/>
  <c r="P301" i="1"/>
  <c r="Q301" i="1"/>
  <c r="R301" i="1"/>
  <c r="S301" i="1"/>
  <c r="T301" i="1"/>
  <c r="U301" i="1"/>
  <c r="V301" i="1"/>
  <c r="W301" i="1"/>
  <c r="N302" i="1"/>
  <c r="O302" i="1"/>
  <c r="P302" i="1"/>
  <c r="Q302" i="1"/>
  <c r="R302" i="1"/>
  <c r="S302" i="1"/>
  <c r="T302" i="1"/>
  <c r="U302" i="1"/>
  <c r="V302" i="1"/>
  <c r="W302" i="1"/>
  <c r="N303" i="1"/>
  <c r="O303" i="1"/>
  <c r="P303" i="1"/>
  <c r="Q303" i="1"/>
  <c r="R303" i="1"/>
  <c r="S303" i="1"/>
  <c r="T303" i="1"/>
  <c r="U303" i="1"/>
  <c r="V303" i="1"/>
  <c r="W303" i="1"/>
  <c r="N304" i="1"/>
  <c r="O304" i="1"/>
  <c r="P304" i="1"/>
  <c r="Q304" i="1"/>
  <c r="R304" i="1"/>
  <c r="S304" i="1"/>
  <c r="T304" i="1"/>
  <c r="U304" i="1"/>
  <c r="V304" i="1"/>
  <c r="W304" i="1"/>
  <c r="N305" i="1"/>
  <c r="O305" i="1"/>
  <c r="P305" i="1"/>
  <c r="Q305" i="1"/>
  <c r="R305" i="1"/>
  <c r="S305" i="1"/>
  <c r="T305" i="1"/>
  <c r="U305" i="1"/>
  <c r="V305" i="1"/>
  <c r="W305" i="1"/>
  <c r="N306" i="1"/>
  <c r="O306" i="1"/>
  <c r="P306" i="1"/>
  <c r="Q306" i="1"/>
  <c r="R306" i="1"/>
  <c r="S306" i="1"/>
  <c r="T306" i="1"/>
  <c r="U306" i="1"/>
  <c r="V306" i="1"/>
  <c r="W306" i="1"/>
  <c r="N307" i="1"/>
  <c r="O307" i="1"/>
  <c r="P307" i="1"/>
  <c r="Q307" i="1"/>
  <c r="R307" i="1"/>
  <c r="S307" i="1"/>
  <c r="T307" i="1"/>
  <c r="U307" i="1"/>
  <c r="V307" i="1"/>
  <c r="W307" i="1"/>
  <c r="N308" i="1"/>
  <c r="O308" i="1"/>
  <c r="P308" i="1"/>
  <c r="Q308" i="1"/>
  <c r="R308" i="1"/>
  <c r="S308" i="1"/>
  <c r="T308" i="1"/>
  <c r="U308" i="1"/>
  <c r="V308" i="1"/>
  <c r="W308" i="1"/>
  <c r="N309" i="1"/>
  <c r="O309" i="1"/>
  <c r="P309" i="1"/>
  <c r="Q309" i="1"/>
  <c r="R309" i="1"/>
  <c r="S309" i="1"/>
  <c r="T309" i="1"/>
  <c r="U309" i="1"/>
  <c r="V309" i="1"/>
  <c r="W309" i="1"/>
  <c r="N310" i="1"/>
  <c r="O310" i="1"/>
  <c r="P310" i="1"/>
  <c r="Q310" i="1"/>
  <c r="R310" i="1"/>
  <c r="S310" i="1"/>
  <c r="T310" i="1"/>
  <c r="U310" i="1"/>
  <c r="V310" i="1"/>
  <c r="W310" i="1"/>
  <c r="N311" i="1"/>
  <c r="O311" i="1"/>
  <c r="P311" i="1"/>
  <c r="Q311" i="1"/>
  <c r="R311" i="1"/>
  <c r="S311" i="1"/>
  <c r="T311" i="1"/>
  <c r="U311" i="1"/>
  <c r="V311" i="1"/>
  <c r="W311" i="1"/>
  <c r="N312" i="1"/>
  <c r="O312" i="1"/>
  <c r="P312" i="1"/>
  <c r="Q312" i="1"/>
  <c r="R312" i="1"/>
  <c r="S312" i="1"/>
  <c r="T312" i="1"/>
  <c r="U312" i="1"/>
  <c r="V312" i="1"/>
  <c r="W312" i="1"/>
  <c r="N313" i="1"/>
  <c r="O313" i="1"/>
  <c r="P313" i="1"/>
  <c r="Q313" i="1"/>
  <c r="R313" i="1"/>
  <c r="S313" i="1"/>
  <c r="T313" i="1"/>
  <c r="U313" i="1"/>
  <c r="V313" i="1"/>
  <c r="W313" i="1"/>
  <c r="N314" i="1"/>
  <c r="O314" i="1"/>
  <c r="P314" i="1"/>
  <c r="Q314" i="1"/>
  <c r="R314" i="1"/>
  <c r="S314" i="1"/>
  <c r="T314" i="1"/>
  <c r="U314" i="1"/>
  <c r="V314" i="1"/>
  <c r="W314" i="1"/>
  <c r="N315" i="1"/>
  <c r="O315" i="1"/>
  <c r="P315" i="1"/>
  <c r="Q315" i="1"/>
  <c r="R315" i="1"/>
  <c r="S315" i="1"/>
  <c r="T315" i="1"/>
  <c r="U315" i="1"/>
  <c r="V315" i="1"/>
  <c r="W315" i="1"/>
  <c r="N316" i="1"/>
  <c r="O316" i="1"/>
  <c r="P316" i="1"/>
  <c r="Q316" i="1"/>
  <c r="R316" i="1"/>
  <c r="S316" i="1"/>
  <c r="T316" i="1"/>
  <c r="U316" i="1"/>
  <c r="V316" i="1"/>
  <c r="W316" i="1"/>
  <c r="N317" i="1"/>
  <c r="O317" i="1"/>
  <c r="P317" i="1"/>
  <c r="Q317" i="1"/>
  <c r="R317" i="1"/>
  <c r="S317" i="1"/>
  <c r="T317" i="1"/>
  <c r="U317" i="1"/>
  <c r="V317" i="1"/>
  <c r="W317" i="1"/>
  <c r="N318" i="1"/>
  <c r="O318" i="1"/>
  <c r="P318" i="1"/>
  <c r="Q318" i="1"/>
  <c r="R318" i="1"/>
  <c r="S318" i="1"/>
  <c r="T318" i="1"/>
  <c r="U318" i="1"/>
  <c r="V318" i="1"/>
  <c r="W318" i="1"/>
  <c r="N319" i="1"/>
  <c r="O319" i="1"/>
  <c r="P319" i="1"/>
  <c r="Q319" i="1"/>
  <c r="R319" i="1"/>
  <c r="S319" i="1"/>
  <c r="T319" i="1"/>
  <c r="U319" i="1"/>
  <c r="V319" i="1"/>
  <c r="W319" i="1"/>
  <c r="N320" i="1"/>
  <c r="O320" i="1"/>
  <c r="P320" i="1"/>
  <c r="Q320" i="1"/>
  <c r="R320" i="1"/>
  <c r="S320" i="1"/>
  <c r="T320" i="1"/>
  <c r="U320" i="1"/>
  <c r="V320" i="1"/>
  <c r="W320" i="1"/>
  <c r="N321" i="1"/>
  <c r="O321" i="1"/>
  <c r="P321" i="1"/>
  <c r="Q321" i="1"/>
  <c r="R321" i="1"/>
  <c r="S321" i="1"/>
  <c r="T321" i="1"/>
  <c r="U321" i="1"/>
  <c r="V321" i="1"/>
  <c r="W321" i="1"/>
  <c r="N322" i="1"/>
  <c r="O322" i="1"/>
  <c r="P322" i="1"/>
  <c r="Q322" i="1"/>
  <c r="R322" i="1"/>
  <c r="S322" i="1"/>
  <c r="T322" i="1"/>
  <c r="U322" i="1"/>
  <c r="V322" i="1"/>
  <c r="W322" i="1"/>
  <c r="N323" i="1"/>
  <c r="O323" i="1"/>
  <c r="P323" i="1"/>
  <c r="Q323" i="1"/>
  <c r="R323" i="1"/>
  <c r="S323" i="1"/>
  <c r="T323" i="1"/>
  <c r="U323" i="1"/>
  <c r="V323" i="1"/>
  <c r="W323" i="1"/>
  <c r="N324" i="1"/>
  <c r="O324" i="1"/>
  <c r="P324" i="1"/>
  <c r="Q324" i="1"/>
  <c r="R324" i="1"/>
  <c r="S324" i="1"/>
  <c r="T324" i="1"/>
  <c r="U324" i="1"/>
  <c r="V324" i="1"/>
  <c r="W324" i="1"/>
  <c r="N325" i="1"/>
  <c r="O325" i="1"/>
  <c r="P325" i="1"/>
  <c r="Q325" i="1"/>
  <c r="R325" i="1"/>
  <c r="S325" i="1"/>
  <c r="T325" i="1"/>
  <c r="U325" i="1"/>
  <c r="V325" i="1"/>
  <c r="W325" i="1"/>
  <c r="N326" i="1"/>
  <c r="O326" i="1"/>
  <c r="P326" i="1"/>
  <c r="Q326" i="1"/>
  <c r="R326" i="1"/>
  <c r="S326" i="1"/>
  <c r="T326" i="1"/>
  <c r="U326" i="1"/>
  <c r="V326" i="1"/>
  <c r="W326" i="1"/>
  <c r="N327" i="1"/>
  <c r="O327" i="1"/>
  <c r="P327" i="1"/>
  <c r="Q327" i="1"/>
  <c r="R327" i="1"/>
  <c r="S327" i="1"/>
  <c r="T327" i="1"/>
  <c r="U327" i="1"/>
  <c r="V327" i="1"/>
  <c r="W327" i="1"/>
  <c r="N328" i="1"/>
  <c r="O328" i="1"/>
  <c r="P328" i="1"/>
  <c r="Q328" i="1"/>
  <c r="R328" i="1"/>
  <c r="S328" i="1"/>
  <c r="T328" i="1"/>
  <c r="U328" i="1"/>
  <c r="V328" i="1"/>
  <c r="W328" i="1"/>
  <c r="N329" i="1"/>
  <c r="O329" i="1"/>
  <c r="P329" i="1"/>
  <c r="Q329" i="1"/>
  <c r="R329" i="1"/>
  <c r="S329" i="1"/>
  <c r="T329" i="1"/>
  <c r="U329" i="1"/>
  <c r="V329" i="1"/>
  <c r="W329" i="1"/>
  <c r="N330" i="1"/>
  <c r="O330" i="1"/>
  <c r="P330" i="1"/>
  <c r="Q330" i="1"/>
  <c r="R330" i="1"/>
  <c r="S330" i="1"/>
  <c r="T330" i="1"/>
  <c r="U330" i="1"/>
  <c r="V330" i="1"/>
  <c r="W330" i="1"/>
  <c r="N331" i="1"/>
  <c r="O331" i="1"/>
  <c r="P331" i="1"/>
  <c r="Q331" i="1"/>
  <c r="R331" i="1"/>
  <c r="S331" i="1"/>
  <c r="T331" i="1"/>
  <c r="U331" i="1"/>
  <c r="V331" i="1"/>
  <c r="W331" i="1"/>
  <c r="N332" i="1"/>
  <c r="O332" i="1"/>
  <c r="P332" i="1"/>
  <c r="Q332" i="1"/>
  <c r="R332" i="1"/>
  <c r="S332" i="1"/>
  <c r="T332" i="1"/>
  <c r="U332" i="1"/>
  <c r="V332" i="1"/>
  <c r="W332" i="1"/>
  <c r="N333" i="1"/>
  <c r="O333" i="1"/>
  <c r="P333" i="1"/>
  <c r="Q333" i="1"/>
  <c r="R333" i="1"/>
  <c r="S333" i="1"/>
  <c r="T333" i="1"/>
  <c r="U333" i="1"/>
  <c r="V333" i="1"/>
  <c r="W333" i="1"/>
  <c r="N334" i="1"/>
  <c r="O334" i="1"/>
  <c r="P334" i="1"/>
  <c r="Q334" i="1"/>
  <c r="R334" i="1"/>
  <c r="S334" i="1"/>
  <c r="T334" i="1"/>
  <c r="U334" i="1"/>
  <c r="V334" i="1"/>
  <c r="W334" i="1"/>
  <c r="N335" i="1"/>
  <c r="O335" i="1"/>
  <c r="P335" i="1"/>
  <c r="Q335" i="1"/>
  <c r="R335" i="1"/>
  <c r="S335" i="1"/>
  <c r="T335" i="1"/>
  <c r="U335" i="1"/>
  <c r="V335" i="1"/>
  <c r="W335" i="1"/>
  <c r="N336" i="1"/>
  <c r="O336" i="1"/>
  <c r="P336" i="1"/>
  <c r="Q336" i="1"/>
  <c r="R336" i="1"/>
  <c r="S336" i="1"/>
  <c r="T336" i="1"/>
  <c r="U336" i="1"/>
  <c r="V336" i="1"/>
  <c r="W336" i="1"/>
  <c r="N337" i="1"/>
  <c r="O337" i="1"/>
  <c r="P337" i="1"/>
  <c r="Q337" i="1"/>
  <c r="R337" i="1"/>
  <c r="S337" i="1"/>
  <c r="T337" i="1"/>
  <c r="U337" i="1"/>
  <c r="V337" i="1"/>
  <c r="W337" i="1"/>
  <c r="N338" i="1"/>
  <c r="O338" i="1"/>
  <c r="P338" i="1"/>
  <c r="Q338" i="1"/>
  <c r="R338" i="1"/>
  <c r="S338" i="1"/>
  <c r="T338" i="1"/>
  <c r="U338" i="1"/>
  <c r="V338" i="1"/>
  <c r="W338" i="1"/>
  <c r="N339" i="1"/>
  <c r="O339" i="1"/>
  <c r="P339" i="1"/>
  <c r="Q339" i="1"/>
  <c r="R339" i="1"/>
  <c r="S339" i="1"/>
  <c r="T339" i="1"/>
  <c r="U339" i="1"/>
  <c r="V339" i="1"/>
  <c r="W339" i="1"/>
  <c r="N340" i="1"/>
  <c r="O340" i="1"/>
  <c r="P340" i="1"/>
  <c r="Q340" i="1"/>
  <c r="R340" i="1"/>
  <c r="S340" i="1"/>
  <c r="T340" i="1"/>
  <c r="U340" i="1"/>
  <c r="V340" i="1"/>
  <c r="W340" i="1"/>
  <c r="N341" i="1"/>
  <c r="O341" i="1"/>
  <c r="P341" i="1"/>
  <c r="Q341" i="1"/>
  <c r="R341" i="1"/>
  <c r="S341" i="1"/>
  <c r="T341" i="1"/>
  <c r="U341" i="1"/>
  <c r="V341" i="1"/>
  <c r="W341" i="1"/>
  <c r="N342" i="1"/>
  <c r="O342" i="1"/>
  <c r="P342" i="1"/>
  <c r="Q342" i="1"/>
  <c r="R342" i="1"/>
  <c r="S342" i="1"/>
  <c r="T342" i="1"/>
  <c r="U342" i="1"/>
  <c r="V342" i="1"/>
  <c r="W342" i="1"/>
  <c r="N343" i="1"/>
  <c r="O343" i="1"/>
  <c r="P343" i="1"/>
  <c r="Q343" i="1"/>
  <c r="R343" i="1"/>
  <c r="S343" i="1"/>
  <c r="T343" i="1"/>
  <c r="U343" i="1"/>
  <c r="V343" i="1"/>
  <c r="W343" i="1"/>
  <c r="N344" i="1"/>
  <c r="O344" i="1"/>
  <c r="P344" i="1"/>
  <c r="Q344" i="1"/>
  <c r="R344" i="1"/>
  <c r="S344" i="1"/>
  <c r="T344" i="1"/>
  <c r="U344" i="1"/>
  <c r="V344" i="1"/>
  <c r="W344" i="1"/>
  <c r="N345" i="1"/>
  <c r="O345" i="1"/>
  <c r="P345" i="1"/>
  <c r="Q345" i="1"/>
  <c r="R345" i="1"/>
  <c r="S345" i="1"/>
  <c r="T345" i="1"/>
  <c r="U345" i="1"/>
  <c r="V345" i="1"/>
  <c r="W345" i="1"/>
  <c r="N346" i="1"/>
  <c r="O346" i="1"/>
  <c r="P346" i="1"/>
  <c r="Q346" i="1"/>
  <c r="R346" i="1"/>
  <c r="S346" i="1"/>
  <c r="T346" i="1"/>
  <c r="U346" i="1"/>
  <c r="V346" i="1"/>
  <c r="W346" i="1"/>
  <c r="N347" i="1"/>
  <c r="O347" i="1"/>
  <c r="P347" i="1"/>
  <c r="Q347" i="1"/>
  <c r="R347" i="1"/>
  <c r="S347" i="1"/>
  <c r="T347" i="1"/>
  <c r="U347" i="1"/>
  <c r="V347" i="1"/>
  <c r="W347" i="1"/>
  <c r="N348" i="1"/>
  <c r="O348" i="1"/>
  <c r="P348" i="1"/>
  <c r="Q348" i="1"/>
  <c r="R348" i="1"/>
  <c r="S348" i="1"/>
  <c r="T348" i="1"/>
  <c r="U348" i="1"/>
  <c r="V348" i="1"/>
  <c r="W348" i="1"/>
  <c r="N349" i="1"/>
  <c r="O349" i="1"/>
  <c r="P349" i="1"/>
  <c r="Q349" i="1"/>
  <c r="R349" i="1"/>
  <c r="S349" i="1"/>
  <c r="T349" i="1"/>
  <c r="U349" i="1"/>
  <c r="V349" i="1"/>
  <c r="W349" i="1"/>
  <c r="N350" i="1"/>
  <c r="O350" i="1"/>
  <c r="P350" i="1"/>
  <c r="Q350" i="1"/>
  <c r="R350" i="1"/>
  <c r="S350" i="1"/>
  <c r="T350" i="1"/>
  <c r="U350" i="1"/>
  <c r="V350" i="1"/>
  <c r="W350" i="1"/>
  <c r="N351" i="1"/>
  <c r="O351" i="1"/>
  <c r="P351" i="1"/>
  <c r="Q351" i="1"/>
  <c r="R351" i="1"/>
  <c r="S351" i="1"/>
  <c r="T351" i="1"/>
  <c r="U351" i="1"/>
  <c r="V351" i="1"/>
  <c r="W351" i="1"/>
  <c r="N352" i="1"/>
  <c r="O352" i="1"/>
  <c r="P352" i="1"/>
  <c r="Q352" i="1"/>
  <c r="R352" i="1"/>
  <c r="S352" i="1"/>
  <c r="T352" i="1"/>
  <c r="U352" i="1"/>
  <c r="V352" i="1"/>
  <c r="W352" i="1"/>
  <c r="N353" i="1"/>
  <c r="O353" i="1"/>
  <c r="P353" i="1"/>
  <c r="Q353" i="1"/>
  <c r="R353" i="1"/>
  <c r="S353" i="1"/>
  <c r="T353" i="1"/>
  <c r="U353" i="1"/>
  <c r="V353" i="1"/>
  <c r="W353" i="1"/>
  <c r="N354" i="1"/>
  <c r="O354" i="1"/>
  <c r="P354" i="1"/>
  <c r="Q354" i="1"/>
  <c r="R354" i="1"/>
  <c r="S354" i="1"/>
  <c r="T354" i="1"/>
  <c r="U354" i="1"/>
  <c r="V354" i="1"/>
  <c r="W354" i="1"/>
  <c r="N355" i="1"/>
  <c r="O355" i="1"/>
  <c r="P355" i="1"/>
  <c r="Q355" i="1"/>
  <c r="R355" i="1"/>
  <c r="S355" i="1"/>
  <c r="T355" i="1"/>
  <c r="U355" i="1"/>
  <c r="V355" i="1"/>
  <c r="W355" i="1"/>
  <c r="N356" i="1"/>
  <c r="O356" i="1"/>
  <c r="P356" i="1"/>
  <c r="Q356" i="1"/>
  <c r="R356" i="1"/>
  <c r="S356" i="1"/>
  <c r="T356" i="1"/>
  <c r="U356" i="1"/>
  <c r="V356" i="1"/>
  <c r="W356" i="1"/>
  <c r="N357" i="1"/>
  <c r="O357" i="1"/>
  <c r="P357" i="1"/>
  <c r="Q357" i="1"/>
  <c r="R357" i="1"/>
  <c r="S357" i="1"/>
  <c r="T357" i="1"/>
  <c r="U357" i="1"/>
  <c r="V357" i="1"/>
  <c r="W357" i="1"/>
  <c r="N358" i="1"/>
  <c r="O358" i="1"/>
  <c r="P358" i="1"/>
  <c r="Q358" i="1"/>
  <c r="R358" i="1"/>
  <c r="S358" i="1"/>
  <c r="T358" i="1"/>
  <c r="U358" i="1"/>
  <c r="V358" i="1"/>
  <c r="W358" i="1"/>
  <c r="N359" i="1"/>
  <c r="O359" i="1"/>
  <c r="P359" i="1"/>
  <c r="Q359" i="1"/>
  <c r="R359" i="1"/>
  <c r="S359" i="1"/>
  <c r="T359" i="1"/>
  <c r="U359" i="1"/>
  <c r="V359" i="1"/>
  <c r="W359" i="1"/>
  <c r="N360" i="1"/>
  <c r="O360" i="1"/>
  <c r="P360" i="1"/>
  <c r="Q360" i="1"/>
  <c r="R360" i="1"/>
  <c r="S360" i="1"/>
  <c r="T360" i="1"/>
  <c r="U360" i="1"/>
  <c r="V360" i="1"/>
  <c r="W360" i="1"/>
  <c r="N361" i="1"/>
  <c r="O361" i="1"/>
  <c r="P361" i="1"/>
  <c r="Q361" i="1"/>
  <c r="R361" i="1"/>
  <c r="S361" i="1"/>
  <c r="T361" i="1"/>
  <c r="U361" i="1"/>
  <c r="V361" i="1"/>
  <c r="W361" i="1"/>
  <c r="N362" i="1"/>
  <c r="O362" i="1"/>
  <c r="P362" i="1"/>
  <c r="Q362" i="1"/>
  <c r="R362" i="1"/>
  <c r="S362" i="1"/>
  <c r="T362" i="1"/>
  <c r="U362" i="1"/>
  <c r="V362" i="1"/>
  <c r="W362" i="1"/>
  <c r="N363" i="1"/>
  <c r="O363" i="1"/>
  <c r="P363" i="1"/>
  <c r="Q363" i="1"/>
  <c r="R363" i="1"/>
  <c r="S363" i="1"/>
  <c r="T363" i="1"/>
  <c r="U363" i="1"/>
  <c r="V363" i="1"/>
  <c r="W363" i="1"/>
  <c r="N364" i="1"/>
  <c r="O364" i="1"/>
  <c r="P364" i="1"/>
  <c r="Q364" i="1"/>
  <c r="R364" i="1"/>
  <c r="S364" i="1"/>
  <c r="T364" i="1"/>
  <c r="U364" i="1"/>
  <c r="V364" i="1"/>
  <c r="W364" i="1"/>
  <c r="N365" i="1"/>
  <c r="O365" i="1"/>
  <c r="P365" i="1"/>
  <c r="Q365" i="1"/>
  <c r="R365" i="1"/>
  <c r="S365" i="1"/>
  <c r="T365" i="1"/>
  <c r="U365" i="1"/>
  <c r="V365" i="1"/>
  <c r="W365" i="1"/>
  <c r="N366" i="1"/>
  <c r="O366" i="1"/>
  <c r="P366" i="1"/>
  <c r="Q366" i="1"/>
  <c r="R366" i="1"/>
  <c r="S366" i="1"/>
  <c r="T366" i="1"/>
  <c r="U366" i="1"/>
  <c r="V366" i="1"/>
  <c r="W366" i="1"/>
  <c r="N367" i="1"/>
  <c r="O367" i="1"/>
  <c r="P367" i="1"/>
  <c r="Q367" i="1"/>
  <c r="R367" i="1"/>
  <c r="S367" i="1"/>
  <c r="T367" i="1"/>
  <c r="U367" i="1"/>
  <c r="V367" i="1"/>
  <c r="W367" i="1"/>
  <c r="N368" i="1"/>
  <c r="O368" i="1"/>
  <c r="P368" i="1"/>
  <c r="Q368" i="1"/>
  <c r="R368" i="1"/>
  <c r="S368" i="1"/>
  <c r="T368" i="1"/>
  <c r="U368" i="1"/>
  <c r="V368" i="1"/>
  <c r="W368" i="1"/>
  <c r="N369" i="1"/>
  <c r="O369" i="1"/>
  <c r="P369" i="1"/>
  <c r="Q369" i="1"/>
  <c r="R369" i="1"/>
  <c r="S369" i="1"/>
  <c r="T369" i="1"/>
  <c r="U369" i="1"/>
  <c r="V369" i="1"/>
  <c r="W369" i="1"/>
  <c r="N370" i="1"/>
  <c r="O370" i="1"/>
  <c r="P370" i="1"/>
  <c r="Q370" i="1"/>
  <c r="R370" i="1"/>
  <c r="S370" i="1"/>
  <c r="T370" i="1"/>
  <c r="U370" i="1"/>
  <c r="V370" i="1"/>
  <c r="W370" i="1"/>
  <c r="N371" i="1"/>
  <c r="O371" i="1"/>
  <c r="P371" i="1"/>
  <c r="Q371" i="1"/>
  <c r="R371" i="1"/>
  <c r="S371" i="1"/>
  <c r="T371" i="1"/>
  <c r="U371" i="1"/>
  <c r="V371" i="1"/>
  <c r="W371" i="1"/>
  <c r="N372" i="1"/>
  <c r="O372" i="1"/>
  <c r="P372" i="1"/>
  <c r="Q372" i="1"/>
  <c r="R372" i="1"/>
  <c r="S372" i="1"/>
  <c r="T372" i="1"/>
  <c r="U372" i="1"/>
  <c r="V372" i="1"/>
  <c r="W372" i="1"/>
  <c r="N373" i="1"/>
  <c r="O373" i="1"/>
  <c r="P373" i="1"/>
  <c r="Q373" i="1"/>
  <c r="R373" i="1"/>
  <c r="S373" i="1"/>
  <c r="T373" i="1"/>
  <c r="U373" i="1"/>
  <c r="V373" i="1"/>
  <c r="W373" i="1"/>
  <c r="N374" i="1"/>
  <c r="O374" i="1"/>
  <c r="P374" i="1"/>
  <c r="Q374" i="1"/>
  <c r="R374" i="1"/>
  <c r="S374" i="1"/>
  <c r="T374" i="1"/>
  <c r="U374" i="1"/>
  <c r="V374" i="1"/>
  <c r="W374" i="1"/>
  <c r="N375" i="1"/>
  <c r="O375" i="1"/>
  <c r="P375" i="1"/>
  <c r="Q375" i="1"/>
  <c r="R375" i="1"/>
  <c r="S375" i="1"/>
  <c r="T375" i="1"/>
  <c r="U375" i="1"/>
  <c r="V375" i="1"/>
  <c r="W375" i="1"/>
  <c r="N376" i="1"/>
  <c r="O376" i="1"/>
  <c r="P376" i="1"/>
  <c r="Q376" i="1"/>
  <c r="R376" i="1"/>
  <c r="S376" i="1"/>
  <c r="T376" i="1"/>
  <c r="U376" i="1"/>
  <c r="V376" i="1"/>
  <c r="W376" i="1"/>
  <c r="N377" i="1"/>
  <c r="O377" i="1"/>
  <c r="P377" i="1"/>
  <c r="Q377" i="1"/>
  <c r="R377" i="1"/>
  <c r="S377" i="1"/>
  <c r="T377" i="1"/>
  <c r="U377" i="1"/>
  <c r="V377" i="1"/>
  <c r="W377" i="1"/>
  <c r="N378" i="1"/>
  <c r="O378" i="1"/>
  <c r="P378" i="1"/>
  <c r="Q378" i="1"/>
  <c r="R378" i="1"/>
  <c r="S378" i="1"/>
  <c r="T378" i="1"/>
  <c r="U378" i="1"/>
  <c r="V378" i="1"/>
  <c r="W378" i="1"/>
  <c r="N379" i="1"/>
  <c r="O379" i="1"/>
  <c r="P379" i="1"/>
  <c r="Q379" i="1"/>
  <c r="R379" i="1"/>
  <c r="S379" i="1"/>
  <c r="T379" i="1"/>
  <c r="U379" i="1"/>
  <c r="V379" i="1"/>
  <c r="W379" i="1"/>
  <c r="N380" i="1"/>
  <c r="O380" i="1"/>
  <c r="P380" i="1"/>
  <c r="Q380" i="1"/>
  <c r="R380" i="1"/>
  <c r="S380" i="1"/>
  <c r="T380" i="1"/>
  <c r="U380" i="1"/>
  <c r="V380" i="1"/>
  <c r="W380" i="1"/>
  <c r="N381" i="1"/>
  <c r="O381" i="1"/>
  <c r="P381" i="1"/>
  <c r="Q381" i="1"/>
  <c r="R381" i="1"/>
  <c r="S381" i="1"/>
  <c r="T381" i="1"/>
  <c r="U381" i="1"/>
  <c r="V381" i="1"/>
  <c r="W381" i="1"/>
  <c r="N382" i="1"/>
  <c r="O382" i="1"/>
  <c r="P382" i="1"/>
  <c r="Q382" i="1"/>
  <c r="R382" i="1"/>
  <c r="S382" i="1"/>
  <c r="T382" i="1"/>
  <c r="U382" i="1"/>
  <c r="V382" i="1"/>
  <c r="W382" i="1"/>
  <c r="N383" i="1"/>
  <c r="O383" i="1"/>
  <c r="P383" i="1"/>
  <c r="Q383" i="1"/>
  <c r="R383" i="1"/>
  <c r="S383" i="1"/>
  <c r="T383" i="1"/>
  <c r="U383" i="1"/>
  <c r="V383" i="1"/>
  <c r="W383" i="1"/>
  <c r="N384" i="1"/>
  <c r="O384" i="1"/>
  <c r="P384" i="1"/>
  <c r="Q384" i="1"/>
  <c r="R384" i="1"/>
  <c r="S384" i="1"/>
  <c r="T384" i="1"/>
  <c r="U384" i="1"/>
  <c r="V384" i="1"/>
  <c r="W384" i="1"/>
  <c r="N385" i="1"/>
  <c r="O385" i="1"/>
  <c r="P385" i="1"/>
  <c r="Q385" i="1"/>
  <c r="R385" i="1"/>
  <c r="S385" i="1"/>
  <c r="T385" i="1"/>
  <c r="U385" i="1"/>
  <c r="V385" i="1"/>
  <c r="W385" i="1"/>
  <c r="N386" i="1"/>
  <c r="O386" i="1"/>
  <c r="P386" i="1"/>
  <c r="Q386" i="1"/>
  <c r="R386" i="1"/>
  <c r="S386" i="1"/>
  <c r="T386" i="1"/>
  <c r="U386" i="1"/>
  <c r="V386" i="1"/>
  <c r="W386" i="1"/>
  <c r="N387" i="1"/>
  <c r="O387" i="1"/>
  <c r="P387" i="1"/>
  <c r="Q387" i="1"/>
  <c r="R387" i="1"/>
  <c r="S387" i="1"/>
  <c r="T387" i="1"/>
  <c r="U387" i="1"/>
  <c r="V387" i="1"/>
  <c r="W387" i="1"/>
  <c r="N388" i="1"/>
  <c r="O388" i="1"/>
  <c r="P388" i="1"/>
  <c r="Q388" i="1"/>
  <c r="R388" i="1"/>
  <c r="S388" i="1"/>
  <c r="T388" i="1"/>
  <c r="U388" i="1"/>
  <c r="V388" i="1"/>
  <c r="W388" i="1"/>
  <c r="N389" i="1"/>
  <c r="O389" i="1"/>
  <c r="P389" i="1"/>
  <c r="Q389" i="1"/>
  <c r="R389" i="1"/>
  <c r="S389" i="1"/>
  <c r="T389" i="1"/>
  <c r="U389" i="1"/>
  <c r="V389" i="1"/>
  <c r="W389" i="1"/>
  <c r="N390" i="1"/>
  <c r="O390" i="1"/>
  <c r="P390" i="1"/>
  <c r="Q390" i="1"/>
  <c r="R390" i="1"/>
  <c r="S390" i="1"/>
  <c r="T390" i="1"/>
  <c r="U390" i="1"/>
  <c r="V390" i="1"/>
  <c r="W390" i="1"/>
  <c r="N391" i="1"/>
  <c r="O391" i="1"/>
  <c r="P391" i="1"/>
  <c r="Q391" i="1"/>
  <c r="R391" i="1"/>
  <c r="S391" i="1"/>
  <c r="T391" i="1"/>
  <c r="U391" i="1"/>
  <c r="V391" i="1"/>
  <c r="W391" i="1"/>
  <c r="N392" i="1"/>
  <c r="O392" i="1"/>
  <c r="P392" i="1"/>
  <c r="Q392" i="1"/>
  <c r="R392" i="1"/>
  <c r="S392" i="1"/>
  <c r="T392" i="1"/>
  <c r="U392" i="1"/>
  <c r="V392" i="1"/>
  <c r="W392" i="1"/>
  <c r="N393" i="1"/>
  <c r="O393" i="1"/>
  <c r="P393" i="1"/>
  <c r="Q393" i="1"/>
  <c r="R393" i="1"/>
  <c r="S393" i="1"/>
  <c r="T393" i="1"/>
  <c r="U393" i="1"/>
  <c r="V393" i="1"/>
  <c r="W393" i="1"/>
  <c r="N394" i="1"/>
  <c r="O394" i="1"/>
  <c r="P394" i="1"/>
  <c r="Q394" i="1"/>
  <c r="R394" i="1"/>
  <c r="S394" i="1"/>
  <c r="T394" i="1"/>
  <c r="U394" i="1"/>
  <c r="V394" i="1"/>
  <c r="W394" i="1"/>
  <c r="N395" i="1"/>
  <c r="O395" i="1"/>
  <c r="P395" i="1"/>
  <c r="Q395" i="1"/>
  <c r="R395" i="1"/>
  <c r="S395" i="1"/>
  <c r="T395" i="1"/>
  <c r="U395" i="1"/>
  <c r="V395" i="1"/>
  <c r="W395" i="1"/>
  <c r="N396" i="1"/>
  <c r="O396" i="1"/>
  <c r="P396" i="1"/>
  <c r="Q396" i="1"/>
  <c r="R396" i="1"/>
  <c r="S396" i="1"/>
  <c r="T396" i="1"/>
  <c r="U396" i="1"/>
  <c r="V396" i="1"/>
  <c r="W396" i="1"/>
  <c r="N397" i="1"/>
  <c r="O397" i="1"/>
  <c r="P397" i="1"/>
  <c r="Q397" i="1"/>
  <c r="R397" i="1"/>
  <c r="S397" i="1"/>
  <c r="T397" i="1"/>
  <c r="U397" i="1"/>
  <c r="V397" i="1"/>
  <c r="W397" i="1"/>
  <c r="N398" i="1"/>
  <c r="O398" i="1"/>
  <c r="P398" i="1"/>
  <c r="Q398" i="1"/>
  <c r="R398" i="1"/>
  <c r="S398" i="1"/>
  <c r="T398" i="1"/>
  <c r="U398" i="1"/>
  <c r="V398" i="1"/>
  <c r="W398" i="1"/>
  <c r="N399" i="1"/>
  <c r="O399" i="1"/>
  <c r="P399" i="1"/>
  <c r="Q399" i="1"/>
  <c r="R399" i="1"/>
  <c r="S399" i="1"/>
  <c r="T399" i="1"/>
  <c r="U399" i="1"/>
  <c r="V399" i="1"/>
  <c r="W399" i="1"/>
  <c r="N400" i="1"/>
  <c r="O400" i="1"/>
  <c r="P400" i="1"/>
  <c r="Q400" i="1"/>
  <c r="R400" i="1"/>
  <c r="S400" i="1"/>
  <c r="T400" i="1"/>
  <c r="U400" i="1"/>
  <c r="V400" i="1"/>
  <c r="W400" i="1"/>
  <c r="N401" i="1"/>
  <c r="O401" i="1"/>
  <c r="P401" i="1"/>
  <c r="Q401" i="1"/>
  <c r="R401" i="1"/>
  <c r="S401" i="1"/>
  <c r="T401" i="1"/>
  <c r="U401" i="1"/>
  <c r="V401" i="1"/>
  <c r="W401" i="1"/>
  <c r="N402" i="1"/>
  <c r="O402" i="1"/>
  <c r="P402" i="1"/>
  <c r="Q402" i="1"/>
  <c r="R402" i="1"/>
  <c r="S402" i="1"/>
  <c r="T402" i="1"/>
  <c r="U402" i="1"/>
  <c r="V402" i="1"/>
  <c r="W402" i="1"/>
  <c r="N403" i="1"/>
  <c r="O403" i="1"/>
  <c r="P403" i="1"/>
  <c r="Q403" i="1"/>
  <c r="R403" i="1"/>
  <c r="S403" i="1"/>
  <c r="T403" i="1"/>
  <c r="U403" i="1"/>
  <c r="V403" i="1"/>
  <c r="W403" i="1"/>
  <c r="N404" i="1"/>
  <c r="O404" i="1"/>
  <c r="P404" i="1"/>
  <c r="Q404" i="1"/>
  <c r="R404" i="1"/>
  <c r="S404" i="1"/>
  <c r="T404" i="1"/>
  <c r="U404" i="1"/>
  <c r="V404" i="1"/>
  <c r="W404" i="1"/>
  <c r="N405" i="1"/>
  <c r="O405" i="1"/>
  <c r="P405" i="1"/>
  <c r="Q405" i="1"/>
  <c r="R405" i="1"/>
  <c r="S405" i="1"/>
  <c r="T405" i="1"/>
  <c r="U405" i="1"/>
  <c r="V405" i="1"/>
  <c r="W405" i="1"/>
  <c r="N406" i="1"/>
  <c r="O406" i="1"/>
  <c r="P406" i="1"/>
  <c r="Q406" i="1"/>
  <c r="R406" i="1"/>
  <c r="S406" i="1"/>
  <c r="T406" i="1"/>
  <c r="U406" i="1"/>
  <c r="V406" i="1"/>
  <c r="W406" i="1"/>
  <c r="N407" i="1"/>
  <c r="O407" i="1"/>
  <c r="P407" i="1"/>
  <c r="Q407" i="1"/>
  <c r="R407" i="1"/>
  <c r="S407" i="1"/>
  <c r="T407" i="1"/>
  <c r="U407" i="1"/>
  <c r="V407" i="1"/>
  <c r="W407" i="1"/>
  <c r="N408" i="1"/>
  <c r="O408" i="1"/>
  <c r="P408" i="1"/>
  <c r="Q408" i="1"/>
  <c r="R408" i="1"/>
  <c r="S408" i="1"/>
  <c r="T408" i="1"/>
  <c r="U408" i="1"/>
  <c r="V408" i="1"/>
  <c r="W408" i="1"/>
  <c r="N409" i="1"/>
  <c r="O409" i="1"/>
  <c r="P409" i="1"/>
  <c r="Q409" i="1"/>
  <c r="R409" i="1"/>
  <c r="S409" i="1"/>
  <c r="T409" i="1"/>
  <c r="U409" i="1"/>
  <c r="V409" i="1"/>
  <c r="W409" i="1"/>
  <c r="N410" i="1"/>
  <c r="O410" i="1"/>
  <c r="P410" i="1"/>
  <c r="Q410" i="1"/>
  <c r="R410" i="1"/>
  <c r="S410" i="1"/>
  <c r="T410" i="1"/>
  <c r="U410" i="1"/>
  <c r="V410" i="1"/>
  <c r="W410" i="1"/>
  <c r="N411" i="1"/>
  <c r="O411" i="1"/>
  <c r="P411" i="1"/>
  <c r="Q411" i="1"/>
  <c r="R411" i="1"/>
  <c r="S411" i="1"/>
  <c r="T411" i="1"/>
  <c r="U411" i="1"/>
  <c r="V411" i="1"/>
  <c r="W411" i="1"/>
  <c r="N412" i="1"/>
  <c r="O412" i="1"/>
  <c r="P412" i="1"/>
  <c r="Q412" i="1"/>
  <c r="R412" i="1"/>
  <c r="S412" i="1"/>
  <c r="T412" i="1"/>
  <c r="U412" i="1"/>
  <c r="V412" i="1"/>
  <c r="W412" i="1"/>
  <c r="N413" i="1"/>
  <c r="O413" i="1"/>
  <c r="P413" i="1"/>
  <c r="Q413" i="1"/>
  <c r="R413" i="1"/>
  <c r="S413" i="1"/>
  <c r="T413" i="1"/>
  <c r="U413" i="1"/>
  <c r="V413" i="1"/>
  <c r="W413" i="1"/>
  <c r="N414" i="1"/>
  <c r="O414" i="1"/>
  <c r="P414" i="1"/>
  <c r="Q414" i="1"/>
  <c r="R414" i="1"/>
  <c r="S414" i="1"/>
  <c r="T414" i="1"/>
  <c r="U414" i="1"/>
  <c r="V414" i="1"/>
  <c r="W414" i="1"/>
  <c r="N415" i="1"/>
  <c r="O415" i="1"/>
  <c r="P415" i="1"/>
  <c r="Q415" i="1"/>
  <c r="R415" i="1"/>
  <c r="S415" i="1"/>
  <c r="T415" i="1"/>
  <c r="U415" i="1"/>
  <c r="V415" i="1"/>
  <c r="W415" i="1"/>
  <c r="N416" i="1"/>
  <c r="O416" i="1"/>
  <c r="P416" i="1"/>
  <c r="Q416" i="1"/>
  <c r="R416" i="1"/>
  <c r="S416" i="1"/>
  <c r="T416" i="1"/>
  <c r="U416" i="1"/>
  <c r="V416" i="1"/>
  <c r="W416" i="1"/>
  <c r="N417" i="1"/>
  <c r="O417" i="1"/>
  <c r="P417" i="1"/>
  <c r="Q417" i="1"/>
  <c r="R417" i="1"/>
  <c r="S417" i="1"/>
  <c r="T417" i="1"/>
  <c r="U417" i="1"/>
  <c r="V417" i="1"/>
  <c r="W417" i="1"/>
  <c r="N418" i="1"/>
  <c r="O418" i="1"/>
  <c r="P418" i="1"/>
  <c r="Q418" i="1"/>
  <c r="R418" i="1"/>
  <c r="S418" i="1"/>
  <c r="T418" i="1"/>
  <c r="U418" i="1"/>
  <c r="V418" i="1"/>
  <c r="W418" i="1"/>
  <c r="N419" i="1"/>
  <c r="O419" i="1"/>
  <c r="P419" i="1"/>
  <c r="Q419" i="1"/>
  <c r="R419" i="1"/>
  <c r="S419" i="1"/>
  <c r="T419" i="1"/>
  <c r="U419" i="1"/>
  <c r="V419" i="1"/>
  <c r="W419" i="1"/>
  <c r="N420" i="1"/>
  <c r="O420" i="1"/>
  <c r="P420" i="1"/>
  <c r="Q420" i="1"/>
  <c r="R420" i="1"/>
  <c r="S420" i="1"/>
  <c r="T420" i="1"/>
  <c r="U420" i="1"/>
  <c r="V420" i="1"/>
  <c r="W420" i="1"/>
  <c r="N421" i="1"/>
  <c r="O421" i="1"/>
  <c r="P421" i="1"/>
  <c r="Q421" i="1"/>
  <c r="R421" i="1"/>
  <c r="S421" i="1"/>
  <c r="T421" i="1"/>
  <c r="U421" i="1"/>
  <c r="V421" i="1"/>
  <c r="W421" i="1"/>
  <c r="N422" i="1"/>
  <c r="O422" i="1"/>
  <c r="P422" i="1"/>
  <c r="Q422" i="1"/>
  <c r="R422" i="1"/>
  <c r="S422" i="1"/>
  <c r="T422" i="1"/>
  <c r="U422" i="1"/>
  <c r="V422" i="1"/>
  <c r="W422" i="1"/>
  <c r="N423" i="1"/>
  <c r="O423" i="1"/>
  <c r="P423" i="1"/>
  <c r="Q423" i="1"/>
  <c r="R423" i="1"/>
  <c r="S423" i="1"/>
  <c r="T423" i="1"/>
  <c r="U423" i="1"/>
  <c r="V423" i="1"/>
  <c r="W423" i="1"/>
  <c r="N424" i="1"/>
  <c r="O424" i="1"/>
  <c r="P424" i="1"/>
  <c r="Q424" i="1"/>
  <c r="R424" i="1"/>
  <c r="S424" i="1"/>
  <c r="T424" i="1"/>
  <c r="U424" i="1"/>
  <c r="V424" i="1"/>
  <c r="W424" i="1"/>
  <c r="N425" i="1"/>
  <c r="O425" i="1"/>
  <c r="P425" i="1"/>
  <c r="Q425" i="1"/>
  <c r="R425" i="1"/>
  <c r="S425" i="1"/>
  <c r="T425" i="1"/>
  <c r="U425" i="1"/>
  <c r="V425" i="1"/>
  <c r="W425" i="1"/>
  <c r="N426" i="1"/>
  <c r="O426" i="1"/>
  <c r="P426" i="1"/>
  <c r="Q426" i="1"/>
  <c r="R426" i="1"/>
  <c r="S426" i="1"/>
  <c r="T426" i="1"/>
  <c r="U426" i="1"/>
  <c r="V426" i="1"/>
  <c r="W426" i="1"/>
  <c r="N427" i="1"/>
  <c r="O427" i="1"/>
  <c r="P427" i="1"/>
  <c r="Q427" i="1"/>
  <c r="R427" i="1"/>
  <c r="S427" i="1"/>
  <c r="T427" i="1"/>
  <c r="U427" i="1"/>
  <c r="V427" i="1"/>
  <c r="W427" i="1"/>
  <c r="N428" i="1"/>
  <c r="O428" i="1"/>
  <c r="P428" i="1"/>
  <c r="Q428" i="1"/>
  <c r="R428" i="1"/>
  <c r="S428" i="1"/>
  <c r="T428" i="1"/>
  <c r="U428" i="1"/>
  <c r="V428" i="1"/>
  <c r="W428" i="1"/>
  <c r="N429" i="1"/>
  <c r="O429" i="1"/>
  <c r="P429" i="1"/>
  <c r="Q429" i="1"/>
  <c r="R429" i="1"/>
  <c r="S429" i="1"/>
  <c r="T429" i="1"/>
  <c r="U429" i="1"/>
  <c r="V429" i="1"/>
  <c r="W429" i="1"/>
  <c r="N430" i="1"/>
  <c r="O430" i="1"/>
  <c r="P430" i="1"/>
  <c r="Q430" i="1"/>
  <c r="R430" i="1"/>
  <c r="S430" i="1"/>
  <c r="T430" i="1"/>
  <c r="U430" i="1"/>
  <c r="V430" i="1"/>
  <c r="W430" i="1"/>
  <c r="N431" i="1"/>
  <c r="O431" i="1"/>
  <c r="P431" i="1"/>
  <c r="Q431" i="1"/>
  <c r="R431" i="1"/>
  <c r="S431" i="1"/>
  <c r="T431" i="1"/>
  <c r="U431" i="1"/>
  <c r="V431" i="1"/>
  <c r="W431" i="1"/>
  <c r="N432" i="1"/>
  <c r="O432" i="1"/>
  <c r="P432" i="1"/>
  <c r="Q432" i="1"/>
  <c r="R432" i="1"/>
  <c r="S432" i="1"/>
  <c r="T432" i="1"/>
  <c r="U432" i="1"/>
  <c r="V432" i="1"/>
  <c r="W432" i="1"/>
  <c r="N433" i="1"/>
  <c r="O433" i="1"/>
  <c r="P433" i="1"/>
  <c r="Q433" i="1"/>
  <c r="R433" i="1"/>
  <c r="S433" i="1"/>
  <c r="T433" i="1"/>
  <c r="U433" i="1"/>
  <c r="V433" i="1"/>
  <c r="W433" i="1"/>
  <c r="N434" i="1"/>
  <c r="O434" i="1"/>
  <c r="P434" i="1"/>
  <c r="Q434" i="1"/>
  <c r="R434" i="1"/>
  <c r="S434" i="1"/>
  <c r="T434" i="1"/>
  <c r="U434" i="1"/>
  <c r="V434" i="1"/>
  <c r="W434" i="1"/>
  <c r="N435" i="1"/>
  <c r="O435" i="1"/>
  <c r="P435" i="1"/>
  <c r="Q435" i="1"/>
  <c r="R435" i="1"/>
  <c r="S435" i="1"/>
  <c r="T435" i="1"/>
  <c r="U435" i="1"/>
  <c r="V435" i="1"/>
  <c r="W435" i="1"/>
  <c r="N436" i="1"/>
  <c r="O436" i="1"/>
  <c r="P436" i="1"/>
  <c r="Q436" i="1"/>
  <c r="R436" i="1"/>
  <c r="S436" i="1"/>
  <c r="T436" i="1"/>
  <c r="U436" i="1"/>
  <c r="V436" i="1"/>
  <c r="W436" i="1"/>
  <c r="N437" i="1"/>
  <c r="O437" i="1"/>
  <c r="P437" i="1"/>
  <c r="Q437" i="1"/>
  <c r="R437" i="1"/>
  <c r="S437" i="1"/>
  <c r="T437" i="1"/>
  <c r="U437" i="1"/>
  <c r="V437" i="1"/>
  <c r="W437" i="1"/>
  <c r="N438" i="1"/>
  <c r="O438" i="1"/>
  <c r="P438" i="1"/>
  <c r="Q438" i="1"/>
  <c r="R438" i="1"/>
  <c r="S438" i="1"/>
  <c r="T438" i="1"/>
  <c r="U438" i="1"/>
  <c r="V438" i="1"/>
  <c r="W438" i="1"/>
  <c r="N439" i="1"/>
  <c r="O439" i="1"/>
  <c r="P439" i="1"/>
  <c r="Q439" i="1"/>
  <c r="R439" i="1"/>
  <c r="S439" i="1"/>
  <c r="T439" i="1"/>
  <c r="U439" i="1"/>
  <c r="V439" i="1"/>
  <c r="W439" i="1"/>
  <c r="N440" i="1"/>
  <c r="O440" i="1"/>
  <c r="P440" i="1"/>
  <c r="Q440" i="1"/>
  <c r="R440" i="1"/>
  <c r="S440" i="1"/>
  <c r="T440" i="1"/>
  <c r="U440" i="1"/>
  <c r="V440" i="1"/>
  <c r="W440" i="1"/>
  <c r="N441" i="1"/>
  <c r="O441" i="1"/>
  <c r="P441" i="1"/>
  <c r="Q441" i="1"/>
  <c r="R441" i="1"/>
  <c r="S441" i="1"/>
  <c r="T441" i="1"/>
  <c r="U441" i="1"/>
  <c r="V441" i="1"/>
  <c r="W441" i="1"/>
  <c r="N442" i="1"/>
  <c r="O442" i="1"/>
  <c r="P442" i="1"/>
  <c r="Q442" i="1"/>
  <c r="R442" i="1"/>
  <c r="S442" i="1"/>
  <c r="T442" i="1"/>
  <c r="U442" i="1"/>
  <c r="V442" i="1"/>
  <c r="W442" i="1"/>
  <c r="N443" i="1"/>
  <c r="O443" i="1"/>
  <c r="P443" i="1"/>
  <c r="Q443" i="1"/>
  <c r="R443" i="1"/>
  <c r="S443" i="1"/>
  <c r="T443" i="1"/>
  <c r="U443" i="1"/>
  <c r="V443" i="1"/>
  <c r="W443" i="1"/>
  <c r="N444" i="1"/>
  <c r="O444" i="1"/>
  <c r="P444" i="1"/>
  <c r="Q444" i="1"/>
  <c r="R444" i="1"/>
  <c r="S444" i="1"/>
  <c r="T444" i="1"/>
  <c r="U444" i="1"/>
  <c r="V444" i="1"/>
  <c r="W444" i="1"/>
  <c r="N445" i="1"/>
  <c r="O445" i="1"/>
  <c r="P445" i="1"/>
  <c r="Q445" i="1"/>
  <c r="R445" i="1"/>
  <c r="S445" i="1"/>
  <c r="T445" i="1"/>
  <c r="U445" i="1"/>
  <c r="V445" i="1"/>
  <c r="W445" i="1"/>
  <c r="N446" i="1"/>
  <c r="O446" i="1"/>
  <c r="P446" i="1"/>
  <c r="Q446" i="1"/>
  <c r="R446" i="1"/>
  <c r="S446" i="1"/>
  <c r="T446" i="1"/>
  <c r="U446" i="1"/>
  <c r="V446" i="1"/>
  <c r="W446" i="1"/>
  <c r="N447" i="1"/>
  <c r="O447" i="1"/>
  <c r="P447" i="1"/>
  <c r="Q447" i="1"/>
  <c r="R447" i="1"/>
  <c r="S447" i="1"/>
  <c r="T447" i="1"/>
  <c r="U447" i="1"/>
  <c r="V447" i="1"/>
  <c r="W447" i="1"/>
  <c r="N448" i="1"/>
  <c r="O448" i="1"/>
  <c r="P448" i="1"/>
  <c r="Q448" i="1"/>
  <c r="R448" i="1"/>
  <c r="S448" i="1"/>
  <c r="T448" i="1"/>
  <c r="U448" i="1"/>
  <c r="V448" i="1"/>
  <c r="W448" i="1"/>
  <c r="N449" i="1"/>
  <c r="O449" i="1"/>
  <c r="P449" i="1"/>
  <c r="Q449" i="1"/>
  <c r="R449" i="1"/>
  <c r="S449" i="1"/>
  <c r="T449" i="1"/>
  <c r="U449" i="1"/>
  <c r="V449" i="1"/>
  <c r="W449" i="1"/>
  <c r="N450" i="1"/>
  <c r="O450" i="1"/>
  <c r="P450" i="1"/>
  <c r="Q450" i="1"/>
  <c r="R450" i="1"/>
  <c r="S450" i="1"/>
  <c r="T450" i="1"/>
  <c r="U450" i="1"/>
  <c r="V450" i="1"/>
  <c r="W450" i="1"/>
  <c r="N451" i="1"/>
  <c r="O451" i="1"/>
  <c r="P451" i="1"/>
  <c r="Q451" i="1"/>
  <c r="R451" i="1"/>
  <c r="S451" i="1"/>
  <c r="T451" i="1"/>
  <c r="U451" i="1"/>
  <c r="V451" i="1"/>
  <c r="W451" i="1"/>
  <c r="N452" i="1"/>
  <c r="O452" i="1"/>
  <c r="P452" i="1"/>
  <c r="Q452" i="1"/>
  <c r="R452" i="1"/>
  <c r="S452" i="1"/>
  <c r="T452" i="1"/>
  <c r="U452" i="1"/>
  <c r="V452" i="1"/>
  <c r="W452" i="1"/>
  <c r="N453" i="1"/>
  <c r="O453" i="1"/>
  <c r="P453" i="1"/>
  <c r="Q453" i="1"/>
  <c r="R453" i="1"/>
  <c r="S453" i="1"/>
  <c r="T453" i="1"/>
  <c r="U453" i="1"/>
  <c r="V453" i="1"/>
  <c r="W453" i="1"/>
  <c r="N454" i="1"/>
  <c r="O454" i="1"/>
  <c r="P454" i="1"/>
  <c r="Q454" i="1"/>
  <c r="R454" i="1"/>
  <c r="S454" i="1"/>
  <c r="T454" i="1"/>
  <c r="U454" i="1"/>
  <c r="V454" i="1"/>
  <c r="W454" i="1"/>
  <c r="N455" i="1"/>
  <c r="O455" i="1"/>
  <c r="P455" i="1"/>
  <c r="Q455" i="1"/>
  <c r="R455" i="1"/>
  <c r="S455" i="1"/>
  <c r="T455" i="1"/>
  <c r="U455" i="1"/>
  <c r="V455" i="1"/>
  <c r="W455" i="1"/>
  <c r="N456" i="1"/>
  <c r="O456" i="1"/>
  <c r="P456" i="1"/>
  <c r="Q456" i="1"/>
  <c r="R456" i="1"/>
  <c r="S456" i="1"/>
  <c r="T456" i="1"/>
  <c r="U456" i="1"/>
  <c r="V456" i="1"/>
  <c r="W456" i="1"/>
  <c r="N457" i="1"/>
  <c r="O457" i="1"/>
  <c r="P457" i="1"/>
  <c r="Q457" i="1"/>
  <c r="R457" i="1"/>
  <c r="S457" i="1"/>
  <c r="T457" i="1"/>
  <c r="U457" i="1"/>
  <c r="V457" i="1"/>
  <c r="W457" i="1"/>
  <c r="N458" i="1"/>
  <c r="O458" i="1"/>
  <c r="P458" i="1"/>
  <c r="Q458" i="1"/>
  <c r="R458" i="1"/>
  <c r="S458" i="1"/>
  <c r="T458" i="1"/>
  <c r="U458" i="1"/>
  <c r="V458" i="1"/>
  <c r="W458" i="1"/>
  <c r="N459" i="1"/>
  <c r="O459" i="1"/>
  <c r="P459" i="1"/>
  <c r="Q459" i="1"/>
  <c r="R459" i="1"/>
  <c r="S459" i="1"/>
  <c r="T459" i="1"/>
  <c r="U459" i="1"/>
  <c r="V459" i="1"/>
  <c r="W459" i="1"/>
  <c r="N460" i="1"/>
  <c r="O460" i="1"/>
  <c r="P460" i="1"/>
  <c r="Q460" i="1"/>
  <c r="R460" i="1"/>
  <c r="S460" i="1"/>
  <c r="T460" i="1"/>
  <c r="U460" i="1"/>
  <c r="V460" i="1"/>
  <c r="W460" i="1"/>
  <c r="N461" i="1"/>
  <c r="O461" i="1"/>
  <c r="P461" i="1"/>
  <c r="Q461" i="1"/>
  <c r="R461" i="1"/>
  <c r="S461" i="1"/>
  <c r="T461" i="1"/>
  <c r="U461" i="1"/>
  <c r="V461" i="1"/>
  <c r="W461" i="1"/>
  <c r="N462" i="1"/>
  <c r="O462" i="1"/>
  <c r="P462" i="1"/>
  <c r="Q462" i="1"/>
  <c r="R462" i="1"/>
  <c r="S462" i="1"/>
  <c r="T462" i="1"/>
  <c r="U462" i="1"/>
  <c r="V462" i="1"/>
  <c r="W462" i="1"/>
  <c r="N463" i="1"/>
  <c r="O463" i="1"/>
  <c r="P463" i="1"/>
  <c r="Q463" i="1"/>
  <c r="R463" i="1"/>
  <c r="S463" i="1"/>
  <c r="T463" i="1"/>
  <c r="U463" i="1"/>
  <c r="V463" i="1"/>
  <c r="W463" i="1"/>
  <c r="N464" i="1"/>
  <c r="O464" i="1"/>
  <c r="P464" i="1"/>
  <c r="Q464" i="1"/>
  <c r="R464" i="1"/>
  <c r="S464" i="1"/>
  <c r="T464" i="1"/>
  <c r="U464" i="1"/>
  <c r="V464" i="1"/>
  <c r="W464" i="1"/>
  <c r="N465" i="1"/>
  <c r="O465" i="1"/>
  <c r="P465" i="1"/>
  <c r="Q465" i="1"/>
  <c r="R465" i="1"/>
  <c r="S465" i="1"/>
  <c r="T465" i="1"/>
  <c r="U465" i="1"/>
  <c r="V465" i="1"/>
  <c r="W465" i="1"/>
  <c r="N466" i="1"/>
  <c r="O466" i="1"/>
  <c r="P466" i="1"/>
  <c r="Q466" i="1"/>
  <c r="R466" i="1"/>
  <c r="S466" i="1"/>
  <c r="T466" i="1"/>
  <c r="U466" i="1"/>
  <c r="V466" i="1"/>
  <c r="W466" i="1"/>
  <c r="N467" i="1"/>
  <c r="O467" i="1"/>
  <c r="P467" i="1"/>
  <c r="Q467" i="1"/>
  <c r="R467" i="1"/>
  <c r="S467" i="1"/>
  <c r="T467" i="1"/>
  <c r="U467" i="1"/>
  <c r="V467" i="1"/>
  <c r="W467" i="1"/>
  <c r="N468" i="1"/>
  <c r="O468" i="1"/>
  <c r="P468" i="1"/>
  <c r="Q468" i="1"/>
  <c r="R468" i="1"/>
  <c r="S468" i="1"/>
  <c r="T468" i="1"/>
  <c r="U468" i="1"/>
  <c r="V468" i="1"/>
  <c r="W468" i="1"/>
  <c r="N469" i="1"/>
  <c r="O469" i="1"/>
  <c r="P469" i="1"/>
  <c r="Q469" i="1"/>
  <c r="R469" i="1"/>
  <c r="S469" i="1"/>
  <c r="T469" i="1"/>
  <c r="U469" i="1"/>
  <c r="V469" i="1"/>
  <c r="W469" i="1"/>
  <c r="N470" i="1"/>
  <c r="O470" i="1"/>
  <c r="P470" i="1"/>
  <c r="Q470" i="1"/>
  <c r="R470" i="1"/>
  <c r="S470" i="1"/>
  <c r="T470" i="1"/>
  <c r="U470" i="1"/>
  <c r="V470" i="1"/>
  <c r="W470" i="1"/>
  <c r="N471" i="1"/>
  <c r="O471" i="1"/>
  <c r="P471" i="1"/>
  <c r="Q471" i="1"/>
  <c r="R471" i="1"/>
  <c r="S471" i="1"/>
  <c r="T471" i="1"/>
  <c r="U471" i="1"/>
  <c r="V471" i="1"/>
  <c r="W471" i="1"/>
  <c r="N472" i="1"/>
  <c r="O472" i="1"/>
  <c r="P472" i="1"/>
  <c r="Q472" i="1"/>
  <c r="R472" i="1"/>
  <c r="S472" i="1"/>
  <c r="T472" i="1"/>
  <c r="U472" i="1"/>
  <c r="V472" i="1"/>
  <c r="W472" i="1"/>
  <c r="N473" i="1"/>
  <c r="O473" i="1"/>
  <c r="P473" i="1"/>
  <c r="Q473" i="1"/>
  <c r="R473" i="1"/>
  <c r="S473" i="1"/>
  <c r="T473" i="1"/>
  <c r="U473" i="1"/>
  <c r="V473" i="1"/>
  <c r="W473" i="1"/>
  <c r="N474" i="1"/>
  <c r="O474" i="1"/>
  <c r="P474" i="1"/>
  <c r="Q474" i="1"/>
  <c r="R474" i="1"/>
  <c r="S474" i="1"/>
  <c r="T474" i="1"/>
  <c r="U474" i="1"/>
  <c r="V474" i="1"/>
  <c r="W474" i="1"/>
  <c r="N475" i="1"/>
  <c r="O475" i="1"/>
  <c r="P475" i="1"/>
  <c r="Q475" i="1"/>
  <c r="R475" i="1"/>
  <c r="S475" i="1"/>
  <c r="T475" i="1"/>
  <c r="U475" i="1"/>
  <c r="V475" i="1"/>
  <c r="W475" i="1"/>
  <c r="N476" i="1"/>
  <c r="O476" i="1"/>
  <c r="P476" i="1"/>
  <c r="Q476" i="1"/>
  <c r="R476" i="1"/>
  <c r="S476" i="1"/>
  <c r="T476" i="1"/>
  <c r="U476" i="1"/>
  <c r="V476" i="1"/>
  <c r="W476" i="1"/>
  <c r="N477" i="1"/>
  <c r="O477" i="1"/>
  <c r="P477" i="1"/>
  <c r="Q477" i="1"/>
  <c r="R477" i="1"/>
  <c r="S477" i="1"/>
  <c r="T477" i="1"/>
  <c r="U477" i="1"/>
  <c r="V477" i="1"/>
  <c r="W477" i="1"/>
  <c r="N478" i="1"/>
  <c r="O478" i="1"/>
  <c r="P478" i="1"/>
  <c r="Q478" i="1"/>
  <c r="R478" i="1"/>
  <c r="S478" i="1"/>
  <c r="T478" i="1"/>
  <c r="U478" i="1"/>
  <c r="V478" i="1"/>
  <c r="W478" i="1"/>
  <c r="N479" i="1"/>
  <c r="O479" i="1"/>
  <c r="P479" i="1"/>
  <c r="Q479" i="1"/>
  <c r="R479" i="1"/>
  <c r="S479" i="1"/>
  <c r="T479" i="1"/>
  <c r="U479" i="1"/>
  <c r="V479" i="1"/>
  <c r="W479" i="1"/>
  <c r="N480" i="1"/>
  <c r="O480" i="1"/>
  <c r="P480" i="1"/>
  <c r="Q480" i="1"/>
  <c r="R480" i="1"/>
  <c r="S480" i="1"/>
  <c r="T480" i="1"/>
  <c r="U480" i="1"/>
  <c r="V480" i="1"/>
  <c r="W480" i="1"/>
  <c r="N481" i="1"/>
  <c r="O481" i="1"/>
  <c r="P481" i="1"/>
  <c r="Q481" i="1"/>
  <c r="R481" i="1"/>
  <c r="S481" i="1"/>
  <c r="T481" i="1"/>
  <c r="U481" i="1"/>
  <c r="V481" i="1"/>
  <c r="W481" i="1"/>
  <c r="N482" i="1"/>
  <c r="O482" i="1"/>
  <c r="P482" i="1"/>
  <c r="Q482" i="1"/>
  <c r="R482" i="1"/>
  <c r="S482" i="1"/>
  <c r="T482" i="1"/>
  <c r="U482" i="1"/>
  <c r="V482" i="1"/>
  <c r="W482" i="1"/>
  <c r="N483" i="1"/>
  <c r="O483" i="1"/>
  <c r="P483" i="1"/>
  <c r="Q483" i="1"/>
  <c r="R483" i="1"/>
  <c r="S483" i="1"/>
  <c r="T483" i="1"/>
  <c r="U483" i="1"/>
  <c r="V483" i="1"/>
  <c r="W483" i="1"/>
  <c r="N484" i="1"/>
  <c r="O484" i="1"/>
  <c r="P484" i="1"/>
  <c r="Q484" i="1"/>
  <c r="R484" i="1"/>
  <c r="S484" i="1"/>
  <c r="T484" i="1"/>
  <c r="U484" i="1"/>
  <c r="V484" i="1"/>
  <c r="W484" i="1"/>
  <c r="N485" i="1"/>
  <c r="O485" i="1"/>
  <c r="P485" i="1"/>
  <c r="Q485" i="1"/>
  <c r="R485" i="1"/>
  <c r="S485" i="1"/>
  <c r="T485" i="1"/>
  <c r="U485" i="1"/>
  <c r="V485" i="1"/>
  <c r="W485" i="1"/>
  <c r="N486" i="1"/>
  <c r="O486" i="1"/>
  <c r="P486" i="1"/>
  <c r="Q486" i="1"/>
  <c r="R486" i="1"/>
  <c r="S486" i="1"/>
  <c r="T486" i="1"/>
  <c r="U486" i="1"/>
  <c r="V486" i="1"/>
  <c r="W486" i="1"/>
  <c r="N487" i="1"/>
  <c r="O487" i="1"/>
  <c r="P487" i="1"/>
  <c r="Q487" i="1"/>
  <c r="R487" i="1"/>
  <c r="S487" i="1"/>
  <c r="T487" i="1"/>
  <c r="U487" i="1"/>
  <c r="V487" i="1"/>
  <c r="W487" i="1"/>
  <c r="N488" i="1"/>
  <c r="O488" i="1"/>
  <c r="P488" i="1"/>
  <c r="Q488" i="1"/>
  <c r="R488" i="1"/>
  <c r="S488" i="1"/>
  <c r="T488" i="1"/>
  <c r="U488" i="1"/>
  <c r="V488" i="1"/>
  <c r="W488" i="1"/>
  <c r="N489" i="1"/>
  <c r="O489" i="1"/>
  <c r="P489" i="1"/>
  <c r="Q489" i="1"/>
  <c r="R489" i="1"/>
  <c r="S489" i="1"/>
  <c r="T489" i="1"/>
  <c r="U489" i="1"/>
  <c r="V489" i="1"/>
  <c r="W489" i="1"/>
  <c r="N490" i="1"/>
  <c r="O490" i="1"/>
  <c r="P490" i="1"/>
  <c r="Q490" i="1"/>
  <c r="R490" i="1"/>
  <c r="S490" i="1"/>
  <c r="T490" i="1"/>
  <c r="U490" i="1"/>
  <c r="V490" i="1"/>
  <c r="W490" i="1"/>
  <c r="N491" i="1"/>
  <c r="O491" i="1"/>
  <c r="P491" i="1"/>
  <c r="Q491" i="1"/>
  <c r="R491" i="1"/>
  <c r="S491" i="1"/>
  <c r="T491" i="1"/>
  <c r="U491" i="1"/>
  <c r="V491" i="1"/>
  <c r="W491" i="1"/>
  <c r="N492" i="1"/>
  <c r="O492" i="1"/>
  <c r="P492" i="1"/>
  <c r="Q492" i="1"/>
  <c r="R492" i="1"/>
  <c r="S492" i="1"/>
  <c r="T492" i="1"/>
  <c r="U492" i="1"/>
  <c r="V492" i="1"/>
  <c r="W492" i="1"/>
  <c r="N493" i="1"/>
  <c r="O493" i="1"/>
  <c r="P493" i="1"/>
  <c r="Q493" i="1"/>
  <c r="R493" i="1"/>
  <c r="S493" i="1"/>
  <c r="T493" i="1"/>
  <c r="U493" i="1"/>
  <c r="V493" i="1"/>
  <c r="W493" i="1"/>
  <c r="N494" i="1"/>
  <c r="O494" i="1"/>
  <c r="P494" i="1"/>
  <c r="Q494" i="1"/>
  <c r="R494" i="1"/>
  <c r="S494" i="1"/>
  <c r="T494" i="1"/>
  <c r="U494" i="1"/>
  <c r="V494" i="1"/>
  <c r="W494" i="1"/>
  <c r="N495" i="1"/>
  <c r="O495" i="1"/>
  <c r="P495" i="1"/>
  <c r="Q495" i="1"/>
  <c r="R495" i="1"/>
  <c r="S495" i="1"/>
  <c r="T495" i="1"/>
  <c r="U495" i="1"/>
  <c r="V495" i="1"/>
  <c r="W495" i="1"/>
  <c r="N496" i="1"/>
  <c r="O496" i="1"/>
  <c r="P496" i="1"/>
  <c r="Q496" i="1"/>
  <c r="R496" i="1"/>
  <c r="S496" i="1"/>
  <c r="T496" i="1"/>
  <c r="U496" i="1"/>
  <c r="V496" i="1"/>
  <c r="W496" i="1"/>
  <c r="N497" i="1"/>
  <c r="O497" i="1"/>
  <c r="P497" i="1"/>
  <c r="Q497" i="1"/>
  <c r="R497" i="1"/>
  <c r="S497" i="1"/>
  <c r="T497" i="1"/>
  <c r="U497" i="1"/>
  <c r="V497" i="1"/>
  <c r="W497" i="1"/>
  <c r="N498" i="1"/>
  <c r="O498" i="1"/>
  <c r="P498" i="1"/>
  <c r="Q498" i="1"/>
  <c r="R498" i="1"/>
  <c r="S498" i="1"/>
  <c r="T498" i="1"/>
  <c r="U498" i="1"/>
  <c r="V498" i="1"/>
  <c r="W498" i="1"/>
  <c r="N499" i="1"/>
  <c r="O499" i="1"/>
  <c r="P499" i="1"/>
  <c r="Q499" i="1"/>
  <c r="R499" i="1"/>
  <c r="S499" i="1"/>
  <c r="T499" i="1"/>
  <c r="U499" i="1"/>
  <c r="V499" i="1"/>
  <c r="W499" i="1"/>
  <c r="N500" i="1"/>
  <c r="O500" i="1"/>
  <c r="P500" i="1"/>
  <c r="Q500" i="1"/>
  <c r="R500" i="1"/>
  <c r="S500" i="1"/>
  <c r="T500" i="1"/>
  <c r="U500" i="1"/>
  <c r="V500" i="1"/>
  <c r="W500" i="1"/>
  <c r="N501" i="1"/>
  <c r="O501" i="1"/>
  <c r="P501" i="1"/>
  <c r="Q501" i="1"/>
  <c r="R501" i="1"/>
  <c r="S501" i="1"/>
  <c r="T501" i="1"/>
  <c r="U501" i="1"/>
  <c r="V501" i="1"/>
  <c r="W501" i="1"/>
  <c r="N502" i="1"/>
  <c r="O502" i="1"/>
  <c r="P502" i="1"/>
  <c r="Q502" i="1"/>
  <c r="R502" i="1"/>
  <c r="S502" i="1"/>
  <c r="T502" i="1"/>
  <c r="U502" i="1"/>
  <c r="V502" i="1"/>
  <c r="W502" i="1"/>
  <c r="N503" i="1"/>
  <c r="O503" i="1"/>
  <c r="P503" i="1"/>
  <c r="Q503" i="1"/>
  <c r="R503" i="1"/>
  <c r="S503" i="1"/>
  <c r="T503" i="1"/>
  <c r="U503" i="1"/>
  <c r="V503" i="1"/>
  <c r="W503" i="1"/>
  <c r="N504" i="1"/>
  <c r="O504" i="1"/>
  <c r="P504" i="1"/>
  <c r="Q504" i="1"/>
  <c r="R504" i="1"/>
  <c r="S504" i="1"/>
  <c r="T504" i="1"/>
  <c r="U504" i="1"/>
  <c r="V504" i="1"/>
  <c r="W504" i="1"/>
  <c r="N505" i="1"/>
  <c r="O505" i="1"/>
  <c r="P505" i="1"/>
  <c r="Q505" i="1"/>
  <c r="R505" i="1"/>
  <c r="S505" i="1"/>
  <c r="T505" i="1"/>
  <c r="U505" i="1"/>
  <c r="V505" i="1"/>
  <c r="W505" i="1"/>
  <c r="N506" i="1"/>
  <c r="O506" i="1"/>
  <c r="P506" i="1"/>
  <c r="Q506" i="1"/>
  <c r="R506" i="1"/>
  <c r="S506" i="1"/>
  <c r="T506" i="1"/>
  <c r="U506" i="1"/>
  <c r="V506" i="1"/>
  <c r="W506" i="1"/>
  <c r="N507" i="1"/>
  <c r="O507" i="1"/>
  <c r="P507" i="1"/>
  <c r="Q507" i="1"/>
  <c r="R507" i="1"/>
  <c r="S507" i="1"/>
  <c r="T507" i="1"/>
  <c r="U507" i="1"/>
  <c r="V507" i="1"/>
  <c r="W507" i="1"/>
  <c r="N508" i="1"/>
  <c r="O508" i="1"/>
  <c r="P508" i="1"/>
  <c r="Q508" i="1"/>
  <c r="R508" i="1"/>
  <c r="S508" i="1"/>
  <c r="T508" i="1"/>
  <c r="U508" i="1"/>
  <c r="V508" i="1"/>
  <c r="W508" i="1"/>
  <c r="N509" i="1"/>
  <c r="O509" i="1"/>
  <c r="P509" i="1"/>
  <c r="Q509" i="1"/>
  <c r="R509" i="1"/>
  <c r="S509" i="1"/>
  <c r="T509" i="1"/>
  <c r="U509" i="1"/>
  <c r="V509" i="1"/>
  <c r="W509" i="1"/>
  <c r="N510" i="1"/>
  <c r="O510" i="1"/>
  <c r="P510" i="1"/>
  <c r="Q510" i="1"/>
  <c r="R510" i="1"/>
  <c r="S510" i="1"/>
  <c r="T510" i="1"/>
  <c r="U510" i="1"/>
  <c r="V510" i="1"/>
  <c r="W510" i="1"/>
  <c r="N511" i="1"/>
  <c r="O511" i="1"/>
  <c r="P511" i="1"/>
  <c r="Q511" i="1"/>
  <c r="R511" i="1"/>
  <c r="S511" i="1"/>
  <c r="T511" i="1"/>
  <c r="U511" i="1"/>
  <c r="V511" i="1"/>
  <c r="W511" i="1"/>
  <c r="N512" i="1"/>
  <c r="O512" i="1"/>
  <c r="P512" i="1"/>
  <c r="Q512" i="1"/>
  <c r="R512" i="1"/>
  <c r="S512" i="1"/>
  <c r="T512" i="1"/>
  <c r="U512" i="1"/>
  <c r="V512" i="1"/>
  <c r="W512" i="1"/>
  <c r="N513" i="1"/>
  <c r="O513" i="1"/>
  <c r="P513" i="1"/>
  <c r="Q513" i="1"/>
  <c r="R513" i="1"/>
  <c r="S513" i="1"/>
  <c r="T513" i="1"/>
  <c r="U513" i="1"/>
  <c r="V513" i="1"/>
  <c r="W513" i="1"/>
  <c r="N514" i="1"/>
  <c r="O514" i="1"/>
  <c r="P514" i="1"/>
  <c r="Q514" i="1"/>
  <c r="R514" i="1"/>
  <c r="S514" i="1"/>
  <c r="T514" i="1"/>
  <c r="U514" i="1"/>
  <c r="V514" i="1"/>
  <c r="W514" i="1"/>
  <c r="N515" i="1"/>
  <c r="O515" i="1"/>
  <c r="P515" i="1"/>
  <c r="Q515" i="1"/>
  <c r="R515" i="1"/>
  <c r="S515" i="1"/>
  <c r="T515" i="1"/>
  <c r="U515" i="1"/>
  <c r="V515" i="1"/>
  <c r="W515" i="1"/>
  <c r="N516" i="1"/>
  <c r="O516" i="1"/>
  <c r="P516" i="1"/>
  <c r="Q516" i="1"/>
  <c r="R516" i="1"/>
  <c r="S516" i="1"/>
  <c r="T516" i="1"/>
  <c r="U516" i="1"/>
  <c r="V516" i="1"/>
  <c r="W516" i="1"/>
  <c r="N517" i="1"/>
  <c r="O517" i="1"/>
  <c r="P517" i="1"/>
  <c r="Q517" i="1"/>
  <c r="R517" i="1"/>
  <c r="S517" i="1"/>
  <c r="T517" i="1"/>
  <c r="U517" i="1"/>
  <c r="V517" i="1"/>
  <c r="W517" i="1"/>
  <c r="N518" i="1"/>
  <c r="O518" i="1"/>
  <c r="P518" i="1"/>
  <c r="Q518" i="1"/>
  <c r="R518" i="1"/>
  <c r="S518" i="1"/>
  <c r="T518" i="1"/>
  <c r="U518" i="1"/>
  <c r="V518" i="1"/>
  <c r="W518" i="1"/>
  <c r="N519" i="1"/>
  <c r="O519" i="1"/>
  <c r="P519" i="1"/>
  <c r="Q519" i="1"/>
  <c r="R519" i="1"/>
  <c r="S519" i="1"/>
  <c r="T519" i="1"/>
  <c r="U519" i="1"/>
  <c r="V519" i="1"/>
  <c r="W519" i="1"/>
  <c r="N520" i="1"/>
  <c r="O520" i="1"/>
  <c r="P520" i="1"/>
  <c r="Q520" i="1"/>
  <c r="R520" i="1"/>
  <c r="S520" i="1"/>
  <c r="T520" i="1"/>
  <c r="U520" i="1"/>
  <c r="V520" i="1"/>
  <c r="W520" i="1"/>
  <c r="N521" i="1"/>
  <c r="O521" i="1"/>
  <c r="P521" i="1"/>
  <c r="Q521" i="1"/>
  <c r="R521" i="1"/>
  <c r="S521" i="1"/>
  <c r="T521" i="1"/>
  <c r="U521" i="1"/>
  <c r="V521" i="1"/>
  <c r="W521" i="1"/>
  <c r="N522" i="1"/>
  <c r="O522" i="1"/>
  <c r="P522" i="1"/>
  <c r="Q522" i="1"/>
  <c r="R522" i="1"/>
  <c r="S522" i="1"/>
  <c r="T522" i="1"/>
  <c r="U522" i="1"/>
  <c r="V522" i="1"/>
  <c r="W522" i="1"/>
  <c r="N523" i="1"/>
  <c r="O523" i="1"/>
  <c r="P523" i="1"/>
  <c r="Q523" i="1"/>
  <c r="R523" i="1"/>
  <c r="S523" i="1"/>
  <c r="T523" i="1"/>
  <c r="U523" i="1"/>
  <c r="V523" i="1"/>
  <c r="W523" i="1"/>
  <c r="N524" i="1"/>
  <c r="O524" i="1"/>
  <c r="P524" i="1"/>
  <c r="Q524" i="1"/>
  <c r="R524" i="1"/>
  <c r="S524" i="1"/>
  <c r="T524" i="1"/>
  <c r="U524" i="1"/>
  <c r="V524" i="1"/>
  <c r="W524" i="1"/>
  <c r="N525" i="1"/>
  <c r="O525" i="1"/>
  <c r="P525" i="1"/>
  <c r="Q525" i="1"/>
  <c r="R525" i="1"/>
  <c r="S525" i="1"/>
  <c r="T525" i="1"/>
  <c r="U525" i="1"/>
  <c r="V525" i="1"/>
  <c r="W525" i="1"/>
  <c r="N526" i="1"/>
  <c r="O526" i="1"/>
  <c r="P526" i="1"/>
  <c r="Q526" i="1"/>
  <c r="R526" i="1"/>
  <c r="S526" i="1"/>
  <c r="T526" i="1"/>
  <c r="U526" i="1"/>
  <c r="V526" i="1"/>
  <c r="W526" i="1"/>
  <c r="N527" i="1"/>
  <c r="O527" i="1"/>
  <c r="P527" i="1"/>
  <c r="Q527" i="1"/>
  <c r="R527" i="1"/>
  <c r="S527" i="1"/>
  <c r="T527" i="1"/>
  <c r="U527" i="1"/>
  <c r="V527" i="1"/>
  <c r="W527" i="1"/>
  <c r="N528" i="1"/>
  <c r="O528" i="1"/>
  <c r="P528" i="1"/>
  <c r="Q528" i="1"/>
  <c r="R528" i="1"/>
  <c r="S528" i="1"/>
  <c r="T528" i="1"/>
  <c r="U528" i="1"/>
  <c r="V528" i="1"/>
  <c r="W528" i="1"/>
  <c r="N529" i="1"/>
  <c r="O529" i="1"/>
  <c r="P529" i="1"/>
  <c r="Q529" i="1"/>
  <c r="R529" i="1"/>
  <c r="S529" i="1"/>
  <c r="T529" i="1"/>
  <c r="U529" i="1"/>
  <c r="V529" i="1"/>
  <c r="W529" i="1"/>
  <c r="N530" i="1"/>
  <c r="O530" i="1"/>
  <c r="P530" i="1"/>
  <c r="Q530" i="1"/>
  <c r="R530" i="1"/>
  <c r="S530" i="1"/>
  <c r="T530" i="1"/>
  <c r="U530" i="1"/>
  <c r="V530" i="1"/>
  <c r="W530" i="1"/>
  <c r="N531" i="1"/>
  <c r="O531" i="1"/>
  <c r="P531" i="1"/>
  <c r="Q531" i="1"/>
  <c r="R531" i="1"/>
  <c r="S531" i="1"/>
  <c r="T531" i="1"/>
  <c r="U531" i="1"/>
  <c r="V531" i="1"/>
  <c r="W531" i="1"/>
  <c r="N532" i="1"/>
  <c r="O532" i="1"/>
  <c r="P532" i="1"/>
  <c r="Q532" i="1"/>
  <c r="R532" i="1"/>
  <c r="S532" i="1"/>
  <c r="T532" i="1"/>
  <c r="U532" i="1"/>
  <c r="V532" i="1"/>
  <c r="W532" i="1"/>
  <c r="N533" i="1"/>
  <c r="O533" i="1"/>
  <c r="P533" i="1"/>
  <c r="Q533" i="1"/>
  <c r="R533" i="1"/>
  <c r="S533" i="1"/>
  <c r="T533" i="1"/>
  <c r="U533" i="1"/>
  <c r="V533" i="1"/>
  <c r="W533" i="1"/>
  <c r="N534" i="1"/>
  <c r="O534" i="1"/>
  <c r="P534" i="1"/>
  <c r="Q534" i="1"/>
  <c r="R534" i="1"/>
  <c r="S534" i="1"/>
  <c r="T534" i="1"/>
  <c r="U534" i="1"/>
  <c r="V534" i="1"/>
  <c r="W534" i="1"/>
  <c r="N535" i="1"/>
  <c r="O535" i="1"/>
  <c r="P535" i="1"/>
  <c r="Q535" i="1"/>
  <c r="R535" i="1"/>
  <c r="S535" i="1"/>
  <c r="T535" i="1"/>
  <c r="U535" i="1"/>
  <c r="V535" i="1"/>
  <c r="W535" i="1"/>
  <c r="N536" i="1"/>
  <c r="O536" i="1"/>
  <c r="P536" i="1"/>
  <c r="Q536" i="1"/>
  <c r="R536" i="1"/>
  <c r="S536" i="1"/>
  <c r="T536" i="1"/>
  <c r="U536" i="1"/>
  <c r="V536" i="1"/>
  <c r="W536" i="1"/>
  <c r="N537" i="1"/>
  <c r="O537" i="1"/>
  <c r="P537" i="1"/>
  <c r="Q537" i="1"/>
  <c r="R537" i="1"/>
  <c r="S537" i="1"/>
  <c r="T537" i="1"/>
  <c r="U537" i="1"/>
  <c r="V537" i="1"/>
  <c r="W537" i="1"/>
  <c r="N538" i="1"/>
  <c r="O538" i="1"/>
  <c r="P538" i="1"/>
  <c r="Q538" i="1"/>
  <c r="R538" i="1"/>
  <c r="S538" i="1"/>
  <c r="T538" i="1"/>
  <c r="U538" i="1"/>
  <c r="V538" i="1"/>
  <c r="W538" i="1"/>
  <c r="N539" i="1"/>
  <c r="O539" i="1"/>
  <c r="P539" i="1"/>
  <c r="Q539" i="1"/>
  <c r="R539" i="1"/>
  <c r="S539" i="1"/>
  <c r="T539" i="1"/>
  <c r="U539" i="1"/>
  <c r="V539" i="1"/>
  <c r="W539" i="1"/>
  <c r="N540" i="1"/>
  <c r="O540" i="1"/>
  <c r="P540" i="1"/>
  <c r="Q540" i="1"/>
  <c r="R540" i="1"/>
  <c r="S540" i="1"/>
  <c r="T540" i="1"/>
  <c r="U540" i="1"/>
  <c r="V540" i="1"/>
  <c r="W540" i="1"/>
  <c r="N541" i="1"/>
  <c r="O541" i="1"/>
  <c r="P541" i="1"/>
  <c r="Q541" i="1"/>
  <c r="R541" i="1"/>
  <c r="S541" i="1"/>
  <c r="T541" i="1"/>
  <c r="U541" i="1"/>
  <c r="V541" i="1"/>
  <c r="W541" i="1"/>
  <c r="N542" i="1"/>
  <c r="O542" i="1"/>
  <c r="P542" i="1"/>
  <c r="Q542" i="1"/>
  <c r="R542" i="1"/>
  <c r="S542" i="1"/>
  <c r="T542" i="1"/>
  <c r="U542" i="1"/>
  <c r="V542" i="1"/>
  <c r="W542" i="1"/>
  <c r="N543" i="1"/>
  <c r="O543" i="1"/>
  <c r="P543" i="1"/>
  <c r="Q543" i="1"/>
  <c r="R543" i="1"/>
  <c r="S543" i="1"/>
  <c r="T543" i="1"/>
  <c r="U543" i="1"/>
  <c r="V543" i="1"/>
  <c r="W543" i="1"/>
  <c r="N544" i="1"/>
  <c r="O544" i="1"/>
  <c r="P544" i="1"/>
  <c r="Q544" i="1"/>
  <c r="R544" i="1"/>
  <c r="S544" i="1"/>
  <c r="T544" i="1"/>
  <c r="U544" i="1"/>
  <c r="V544" i="1"/>
  <c r="W544" i="1"/>
  <c r="N545" i="1"/>
  <c r="O545" i="1"/>
  <c r="P545" i="1"/>
  <c r="Q545" i="1"/>
  <c r="R545" i="1"/>
  <c r="S545" i="1"/>
  <c r="T545" i="1"/>
  <c r="U545" i="1"/>
  <c r="V545" i="1"/>
  <c r="W545" i="1"/>
  <c r="N546" i="1"/>
  <c r="O546" i="1"/>
  <c r="P546" i="1"/>
  <c r="Q546" i="1"/>
  <c r="R546" i="1"/>
  <c r="S546" i="1"/>
  <c r="T546" i="1"/>
  <c r="U546" i="1"/>
  <c r="V546" i="1"/>
  <c r="W546" i="1"/>
  <c r="N547" i="1"/>
  <c r="O547" i="1"/>
  <c r="P547" i="1"/>
  <c r="Q547" i="1"/>
  <c r="R547" i="1"/>
  <c r="S547" i="1"/>
  <c r="T547" i="1"/>
  <c r="U547" i="1"/>
  <c r="V547" i="1"/>
  <c r="W547" i="1"/>
  <c r="N548" i="1"/>
  <c r="O548" i="1"/>
  <c r="P548" i="1"/>
  <c r="Q548" i="1"/>
  <c r="R548" i="1"/>
  <c r="S548" i="1"/>
  <c r="T548" i="1"/>
  <c r="U548" i="1"/>
  <c r="V548" i="1"/>
  <c r="W548" i="1"/>
  <c r="N549" i="1"/>
  <c r="O549" i="1"/>
  <c r="P549" i="1"/>
  <c r="Q549" i="1"/>
  <c r="R549" i="1"/>
  <c r="S549" i="1"/>
  <c r="T549" i="1"/>
  <c r="U549" i="1"/>
  <c r="V549" i="1"/>
  <c r="W549" i="1"/>
  <c r="N550" i="1"/>
  <c r="O550" i="1"/>
  <c r="P550" i="1"/>
  <c r="Q550" i="1"/>
  <c r="R550" i="1"/>
  <c r="S550" i="1"/>
  <c r="T550" i="1"/>
  <c r="U550" i="1"/>
  <c r="V550" i="1"/>
  <c r="W550" i="1"/>
  <c r="N551" i="1"/>
  <c r="O551" i="1"/>
  <c r="P551" i="1"/>
  <c r="Q551" i="1"/>
  <c r="R551" i="1"/>
  <c r="S551" i="1"/>
  <c r="T551" i="1"/>
  <c r="U551" i="1"/>
  <c r="V551" i="1"/>
  <c r="W551" i="1"/>
  <c r="N552" i="1"/>
  <c r="O552" i="1"/>
  <c r="P552" i="1"/>
  <c r="Q552" i="1"/>
  <c r="R552" i="1"/>
  <c r="S552" i="1"/>
  <c r="T552" i="1"/>
  <c r="U552" i="1"/>
  <c r="V552" i="1"/>
  <c r="W552" i="1"/>
  <c r="N553" i="1"/>
  <c r="O553" i="1"/>
  <c r="P553" i="1"/>
  <c r="Q553" i="1"/>
  <c r="R553" i="1"/>
  <c r="S553" i="1"/>
  <c r="T553" i="1"/>
  <c r="U553" i="1"/>
  <c r="V553" i="1"/>
  <c r="W553" i="1"/>
  <c r="N554" i="1"/>
  <c r="O554" i="1"/>
  <c r="P554" i="1"/>
  <c r="Q554" i="1"/>
  <c r="R554" i="1"/>
  <c r="S554" i="1"/>
  <c r="T554" i="1"/>
  <c r="U554" i="1"/>
  <c r="V554" i="1"/>
  <c r="W554" i="1"/>
  <c r="N555" i="1"/>
  <c r="O555" i="1"/>
  <c r="P555" i="1"/>
  <c r="Q555" i="1"/>
  <c r="R555" i="1"/>
  <c r="S555" i="1"/>
  <c r="T555" i="1"/>
  <c r="U555" i="1"/>
  <c r="V555" i="1"/>
  <c r="W555" i="1"/>
  <c r="N556" i="1"/>
  <c r="O556" i="1"/>
  <c r="P556" i="1"/>
  <c r="Q556" i="1"/>
  <c r="R556" i="1"/>
  <c r="S556" i="1"/>
  <c r="T556" i="1"/>
  <c r="U556" i="1"/>
  <c r="V556" i="1"/>
  <c r="W556" i="1"/>
  <c r="N557" i="1"/>
  <c r="O557" i="1"/>
  <c r="P557" i="1"/>
  <c r="Q557" i="1"/>
  <c r="R557" i="1"/>
  <c r="S557" i="1"/>
  <c r="T557" i="1"/>
  <c r="U557" i="1"/>
  <c r="V557" i="1"/>
  <c r="W557" i="1"/>
  <c r="N558" i="1"/>
  <c r="O558" i="1"/>
  <c r="P558" i="1"/>
  <c r="Q558" i="1"/>
  <c r="R558" i="1"/>
  <c r="S558" i="1"/>
  <c r="T558" i="1"/>
  <c r="U558" i="1"/>
  <c r="V558" i="1"/>
  <c r="W558" i="1"/>
  <c r="N559" i="1"/>
  <c r="O559" i="1"/>
  <c r="P559" i="1"/>
  <c r="Q559" i="1"/>
  <c r="R559" i="1"/>
  <c r="S559" i="1"/>
  <c r="T559" i="1"/>
  <c r="U559" i="1"/>
  <c r="V559" i="1"/>
  <c r="W559" i="1"/>
  <c r="N560" i="1"/>
  <c r="O560" i="1"/>
  <c r="P560" i="1"/>
  <c r="Q560" i="1"/>
  <c r="R560" i="1"/>
  <c r="S560" i="1"/>
  <c r="T560" i="1"/>
  <c r="U560" i="1"/>
  <c r="V560" i="1"/>
  <c r="W560" i="1"/>
  <c r="N561" i="1"/>
  <c r="O561" i="1"/>
  <c r="P561" i="1"/>
  <c r="Q561" i="1"/>
  <c r="R561" i="1"/>
  <c r="S561" i="1"/>
  <c r="T561" i="1"/>
  <c r="U561" i="1"/>
  <c r="V561" i="1"/>
  <c r="W561" i="1"/>
  <c r="N562" i="1"/>
  <c r="O562" i="1"/>
  <c r="P562" i="1"/>
  <c r="Q562" i="1"/>
  <c r="R562" i="1"/>
  <c r="S562" i="1"/>
  <c r="T562" i="1"/>
  <c r="U562" i="1"/>
  <c r="V562" i="1"/>
  <c r="W562" i="1"/>
  <c r="N563" i="1"/>
  <c r="O563" i="1"/>
  <c r="P563" i="1"/>
  <c r="Q563" i="1"/>
  <c r="R563" i="1"/>
  <c r="S563" i="1"/>
  <c r="T563" i="1"/>
  <c r="U563" i="1"/>
  <c r="V563" i="1"/>
  <c r="W563" i="1"/>
  <c r="N564" i="1"/>
  <c r="O564" i="1"/>
  <c r="P564" i="1"/>
  <c r="Q564" i="1"/>
  <c r="R564" i="1"/>
  <c r="S564" i="1"/>
  <c r="T564" i="1"/>
  <c r="U564" i="1"/>
  <c r="V564" i="1"/>
  <c r="W564" i="1"/>
  <c r="N565" i="1"/>
  <c r="O565" i="1"/>
  <c r="P565" i="1"/>
  <c r="Q565" i="1"/>
  <c r="R565" i="1"/>
  <c r="S565" i="1"/>
  <c r="T565" i="1"/>
  <c r="U565" i="1"/>
  <c r="V565" i="1"/>
  <c r="W565" i="1"/>
  <c r="N566" i="1"/>
  <c r="O566" i="1"/>
  <c r="P566" i="1"/>
  <c r="Q566" i="1"/>
  <c r="R566" i="1"/>
  <c r="S566" i="1"/>
  <c r="T566" i="1"/>
  <c r="U566" i="1"/>
  <c r="V566" i="1"/>
  <c r="W566" i="1"/>
  <c r="N567" i="1"/>
  <c r="O567" i="1"/>
  <c r="P567" i="1"/>
  <c r="Q567" i="1"/>
  <c r="R567" i="1"/>
  <c r="S567" i="1"/>
  <c r="T567" i="1"/>
  <c r="U567" i="1"/>
  <c r="V567" i="1"/>
  <c r="W567" i="1"/>
  <c r="N568" i="1"/>
  <c r="O568" i="1"/>
  <c r="P568" i="1"/>
  <c r="Q568" i="1"/>
  <c r="R568" i="1"/>
  <c r="S568" i="1"/>
  <c r="T568" i="1"/>
  <c r="U568" i="1"/>
  <c r="V568" i="1"/>
  <c r="W568" i="1"/>
  <c r="N569" i="1"/>
  <c r="O569" i="1"/>
  <c r="P569" i="1"/>
  <c r="Q569" i="1"/>
  <c r="R569" i="1"/>
  <c r="S569" i="1"/>
  <c r="T569" i="1"/>
  <c r="U569" i="1"/>
  <c r="V569" i="1"/>
  <c r="W569" i="1"/>
  <c r="N570" i="1"/>
  <c r="O570" i="1"/>
  <c r="P570" i="1"/>
  <c r="Q570" i="1"/>
  <c r="R570" i="1"/>
  <c r="S570" i="1"/>
  <c r="T570" i="1"/>
  <c r="U570" i="1"/>
  <c r="V570" i="1"/>
  <c r="W570" i="1"/>
  <c r="N571" i="1"/>
  <c r="O571" i="1"/>
  <c r="P571" i="1"/>
  <c r="Q571" i="1"/>
  <c r="R571" i="1"/>
  <c r="S571" i="1"/>
  <c r="T571" i="1"/>
  <c r="U571" i="1"/>
  <c r="V571" i="1"/>
  <c r="W571" i="1"/>
  <c r="N572" i="1"/>
  <c r="O572" i="1"/>
  <c r="P572" i="1"/>
  <c r="Q572" i="1"/>
  <c r="R572" i="1"/>
  <c r="S572" i="1"/>
  <c r="T572" i="1"/>
  <c r="U572" i="1"/>
  <c r="V572" i="1"/>
  <c r="W572" i="1"/>
  <c r="N573" i="1"/>
  <c r="O573" i="1"/>
  <c r="P573" i="1"/>
  <c r="Q573" i="1"/>
  <c r="R573" i="1"/>
  <c r="S573" i="1"/>
  <c r="T573" i="1"/>
  <c r="U573" i="1"/>
  <c r="V573" i="1"/>
  <c r="W573" i="1"/>
  <c r="N574" i="1"/>
  <c r="O574" i="1"/>
  <c r="P574" i="1"/>
  <c r="Q574" i="1"/>
  <c r="R574" i="1"/>
  <c r="S574" i="1"/>
  <c r="T574" i="1"/>
  <c r="U574" i="1"/>
  <c r="V574" i="1"/>
  <c r="W574" i="1"/>
  <c r="N575" i="1"/>
  <c r="O575" i="1"/>
  <c r="P575" i="1"/>
  <c r="Q575" i="1"/>
  <c r="R575" i="1"/>
  <c r="S575" i="1"/>
  <c r="T575" i="1"/>
  <c r="U575" i="1"/>
  <c r="V575" i="1"/>
  <c r="W575" i="1"/>
  <c r="N576" i="1"/>
  <c r="O576" i="1"/>
  <c r="P576" i="1"/>
  <c r="Q576" i="1"/>
  <c r="R576" i="1"/>
  <c r="S576" i="1"/>
  <c r="T576" i="1"/>
  <c r="U576" i="1"/>
  <c r="V576" i="1"/>
  <c r="W576" i="1"/>
  <c r="N577" i="1"/>
  <c r="O577" i="1"/>
  <c r="P577" i="1"/>
  <c r="Q577" i="1"/>
  <c r="R577" i="1"/>
  <c r="S577" i="1"/>
  <c r="T577" i="1"/>
  <c r="U577" i="1"/>
  <c r="V577" i="1"/>
  <c r="W577" i="1"/>
  <c r="N578" i="1"/>
  <c r="O578" i="1"/>
  <c r="P578" i="1"/>
  <c r="Q578" i="1"/>
  <c r="R578" i="1"/>
  <c r="S578" i="1"/>
  <c r="T578" i="1"/>
  <c r="U578" i="1"/>
  <c r="V578" i="1"/>
  <c r="W578" i="1"/>
  <c r="N579" i="1"/>
  <c r="O579" i="1"/>
  <c r="P579" i="1"/>
  <c r="Q579" i="1"/>
  <c r="R579" i="1"/>
  <c r="S579" i="1"/>
  <c r="T579" i="1"/>
  <c r="U579" i="1"/>
  <c r="V579" i="1"/>
  <c r="W579" i="1"/>
  <c r="N580" i="1"/>
  <c r="O580" i="1"/>
  <c r="P580" i="1"/>
  <c r="Q580" i="1"/>
  <c r="R580" i="1"/>
  <c r="S580" i="1"/>
  <c r="T580" i="1"/>
  <c r="U580" i="1"/>
  <c r="V580" i="1"/>
  <c r="W580" i="1"/>
  <c r="N581" i="1"/>
  <c r="O581" i="1"/>
  <c r="P581" i="1"/>
  <c r="Q581" i="1"/>
  <c r="R581" i="1"/>
  <c r="S581" i="1"/>
  <c r="T581" i="1"/>
  <c r="U581" i="1"/>
  <c r="V581" i="1"/>
  <c r="W581" i="1"/>
  <c r="N582" i="1"/>
  <c r="O582" i="1"/>
  <c r="P582" i="1"/>
  <c r="Q582" i="1"/>
  <c r="R582" i="1"/>
  <c r="S582" i="1"/>
  <c r="T582" i="1"/>
  <c r="U582" i="1"/>
  <c r="V582" i="1"/>
  <c r="W582" i="1"/>
  <c r="N583" i="1"/>
  <c r="O583" i="1"/>
  <c r="P583" i="1"/>
  <c r="Q583" i="1"/>
  <c r="R583" i="1"/>
  <c r="S583" i="1"/>
  <c r="T583" i="1"/>
  <c r="U583" i="1"/>
  <c r="V583" i="1"/>
  <c r="W583" i="1"/>
  <c r="N584" i="1"/>
  <c r="O584" i="1"/>
  <c r="P584" i="1"/>
  <c r="Q584" i="1"/>
  <c r="R584" i="1"/>
  <c r="S584" i="1"/>
  <c r="T584" i="1"/>
  <c r="U584" i="1"/>
  <c r="V584" i="1"/>
  <c r="W584" i="1"/>
  <c r="N585" i="1"/>
  <c r="O585" i="1"/>
  <c r="P585" i="1"/>
  <c r="Q585" i="1"/>
  <c r="R585" i="1"/>
  <c r="S585" i="1"/>
  <c r="T585" i="1"/>
  <c r="U585" i="1"/>
  <c r="V585" i="1"/>
  <c r="W585" i="1"/>
  <c r="N586" i="1"/>
  <c r="O586" i="1"/>
  <c r="P586" i="1"/>
  <c r="Q586" i="1"/>
  <c r="R586" i="1"/>
  <c r="S586" i="1"/>
  <c r="T586" i="1"/>
  <c r="U586" i="1"/>
  <c r="V586" i="1"/>
  <c r="W586" i="1"/>
  <c r="N587" i="1"/>
  <c r="O587" i="1"/>
  <c r="P587" i="1"/>
  <c r="Q587" i="1"/>
  <c r="R587" i="1"/>
  <c r="S587" i="1"/>
  <c r="T587" i="1"/>
  <c r="U587" i="1"/>
  <c r="V587" i="1"/>
  <c r="W587" i="1"/>
  <c r="N588" i="1"/>
  <c r="O588" i="1"/>
  <c r="P588" i="1"/>
  <c r="Q588" i="1"/>
  <c r="R588" i="1"/>
  <c r="S588" i="1"/>
  <c r="T588" i="1"/>
  <c r="U588" i="1"/>
  <c r="V588" i="1"/>
  <c r="W588" i="1"/>
  <c r="N589" i="1"/>
  <c r="O589" i="1"/>
  <c r="P589" i="1"/>
  <c r="Q589" i="1"/>
  <c r="R589" i="1"/>
  <c r="S589" i="1"/>
  <c r="T589" i="1"/>
  <c r="U589" i="1"/>
  <c r="V589" i="1"/>
  <c r="W589" i="1"/>
  <c r="N590" i="1"/>
  <c r="O590" i="1"/>
  <c r="P590" i="1"/>
  <c r="Q590" i="1"/>
  <c r="R590" i="1"/>
  <c r="S590" i="1"/>
  <c r="T590" i="1"/>
  <c r="U590" i="1"/>
  <c r="V590" i="1"/>
  <c r="W590" i="1"/>
  <c r="N591" i="1"/>
  <c r="O591" i="1"/>
  <c r="P591" i="1"/>
  <c r="Q591" i="1"/>
  <c r="R591" i="1"/>
  <c r="S591" i="1"/>
  <c r="T591" i="1"/>
  <c r="U591" i="1"/>
  <c r="V591" i="1"/>
  <c r="W591" i="1"/>
  <c r="N592" i="1"/>
  <c r="O592" i="1"/>
  <c r="P592" i="1"/>
  <c r="Q592" i="1"/>
  <c r="R592" i="1"/>
  <c r="S592" i="1"/>
  <c r="T592" i="1"/>
  <c r="U592" i="1"/>
  <c r="V592" i="1"/>
  <c r="W592" i="1"/>
  <c r="N593" i="1"/>
  <c r="O593" i="1"/>
  <c r="P593" i="1"/>
  <c r="Q593" i="1"/>
  <c r="R593" i="1"/>
  <c r="S593" i="1"/>
  <c r="T593" i="1"/>
  <c r="U593" i="1"/>
  <c r="V593" i="1"/>
  <c r="W593" i="1"/>
  <c r="N594" i="1"/>
  <c r="O594" i="1"/>
  <c r="P594" i="1"/>
  <c r="Q594" i="1"/>
  <c r="R594" i="1"/>
  <c r="S594" i="1"/>
  <c r="T594" i="1"/>
  <c r="U594" i="1"/>
  <c r="V594" i="1"/>
  <c r="W594" i="1"/>
  <c r="N595" i="1"/>
  <c r="O595" i="1"/>
  <c r="P595" i="1"/>
  <c r="Q595" i="1"/>
  <c r="R595" i="1"/>
  <c r="S595" i="1"/>
  <c r="T595" i="1"/>
  <c r="U595" i="1"/>
  <c r="V595" i="1"/>
  <c r="W595" i="1"/>
  <c r="N596" i="1"/>
  <c r="O596" i="1"/>
  <c r="P596" i="1"/>
  <c r="Q596" i="1"/>
  <c r="R596" i="1"/>
  <c r="S596" i="1"/>
  <c r="T596" i="1"/>
  <c r="U596" i="1"/>
  <c r="V596" i="1"/>
  <c r="W596" i="1"/>
  <c r="N597" i="1"/>
  <c r="O597" i="1"/>
  <c r="P597" i="1"/>
  <c r="Q597" i="1"/>
  <c r="R597" i="1"/>
  <c r="S597" i="1"/>
  <c r="T597" i="1"/>
  <c r="U597" i="1"/>
  <c r="V597" i="1"/>
  <c r="W597" i="1"/>
  <c r="N598" i="1"/>
  <c r="O598" i="1"/>
  <c r="P598" i="1"/>
  <c r="Q598" i="1"/>
  <c r="R598" i="1"/>
  <c r="S598" i="1"/>
  <c r="T598" i="1"/>
  <c r="U598" i="1"/>
  <c r="V598" i="1"/>
  <c r="W598" i="1"/>
  <c r="N599" i="1"/>
  <c r="O599" i="1"/>
  <c r="P599" i="1"/>
  <c r="Q599" i="1"/>
  <c r="R599" i="1"/>
  <c r="S599" i="1"/>
  <c r="T599" i="1"/>
  <c r="U599" i="1"/>
  <c r="V599" i="1"/>
  <c r="W599" i="1"/>
  <c r="N600" i="1"/>
  <c r="O600" i="1"/>
  <c r="P600" i="1"/>
  <c r="Q600" i="1"/>
  <c r="R600" i="1"/>
  <c r="S600" i="1"/>
  <c r="T600" i="1"/>
  <c r="U600" i="1"/>
  <c r="V600" i="1"/>
  <c r="W600" i="1"/>
  <c r="N601" i="1"/>
  <c r="O601" i="1"/>
  <c r="P601" i="1"/>
  <c r="Q601" i="1"/>
  <c r="R601" i="1"/>
  <c r="S601" i="1"/>
  <c r="T601" i="1"/>
  <c r="U601" i="1"/>
  <c r="V601" i="1"/>
  <c r="W601" i="1"/>
  <c r="N602" i="1"/>
  <c r="O602" i="1"/>
  <c r="P602" i="1"/>
  <c r="Q602" i="1"/>
  <c r="R602" i="1"/>
  <c r="S602" i="1"/>
  <c r="T602" i="1"/>
  <c r="U602" i="1"/>
  <c r="V602" i="1"/>
  <c r="W602" i="1"/>
  <c r="N603" i="1"/>
  <c r="O603" i="1"/>
  <c r="P603" i="1"/>
  <c r="Q603" i="1"/>
  <c r="R603" i="1"/>
  <c r="S603" i="1"/>
  <c r="T603" i="1"/>
  <c r="U603" i="1"/>
  <c r="V603" i="1"/>
  <c r="W603" i="1"/>
  <c r="N604" i="1"/>
  <c r="O604" i="1"/>
  <c r="P604" i="1"/>
  <c r="Q604" i="1"/>
  <c r="R604" i="1"/>
  <c r="S604" i="1"/>
  <c r="T604" i="1"/>
  <c r="U604" i="1"/>
  <c r="V604" i="1"/>
  <c r="W604" i="1"/>
  <c r="N605" i="1"/>
  <c r="O605" i="1"/>
  <c r="P605" i="1"/>
  <c r="Q605" i="1"/>
  <c r="R605" i="1"/>
  <c r="S605" i="1"/>
  <c r="T605" i="1"/>
  <c r="U605" i="1"/>
  <c r="V605" i="1"/>
  <c r="W605" i="1"/>
  <c r="N606" i="1"/>
  <c r="O606" i="1"/>
  <c r="P606" i="1"/>
  <c r="Q606" i="1"/>
  <c r="R606" i="1"/>
  <c r="S606" i="1"/>
  <c r="T606" i="1"/>
  <c r="U606" i="1"/>
  <c r="V606" i="1"/>
  <c r="W606" i="1"/>
  <c r="N607" i="1"/>
  <c r="O607" i="1"/>
  <c r="P607" i="1"/>
  <c r="Q607" i="1"/>
  <c r="R607" i="1"/>
  <c r="S607" i="1"/>
  <c r="T607" i="1"/>
  <c r="U607" i="1"/>
  <c r="V607" i="1"/>
  <c r="W607" i="1"/>
  <c r="N608" i="1"/>
  <c r="O608" i="1"/>
  <c r="P608" i="1"/>
  <c r="Q608" i="1"/>
  <c r="R608" i="1"/>
  <c r="S608" i="1"/>
  <c r="T608" i="1"/>
  <c r="U608" i="1"/>
  <c r="V608" i="1"/>
  <c r="W608" i="1"/>
  <c r="N609" i="1"/>
  <c r="O609" i="1"/>
  <c r="P609" i="1"/>
  <c r="Q609" i="1"/>
  <c r="R609" i="1"/>
  <c r="S609" i="1"/>
  <c r="T609" i="1"/>
  <c r="U609" i="1"/>
  <c r="V609" i="1"/>
  <c r="W609" i="1"/>
  <c r="N610" i="1"/>
  <c r="O610" i="1"/>
  <c r="P610" i="1"/>
  <c r="Q610" i="1"/>
  <c r="R610" i="1"/>
  <c r="S610" i="1"/>
  <c r="T610" i="1"/>
  <c r="U610" i="1"/>
  <c r="V610" i="1"/>
  <c r="W610" i="1"/>
  <c r="N611" i="1"/>
  <c r="O611" i="1"/>
  <c r="P611" i="1"/>
  <c r="Q611" i="1"/>
  <c r="R611" i="1"/>
  <c r="S611" i="1"/>
  <c r="T611" i="1"/>
  <c r="U611" i="1"/>
  <c r="V611" i="1"/>
  <c r="W611" i="1"/>
  <c r="N612" i="1"/>
  <c r="O612" i="1"/>
  <c r="P612" i="1"/>
  <c r="Q612" i="1"/>
  <c r="R612" i="1"/>
  <c r="S612" i="1"/>
  <c r="T612" i="1"/>
  <c r="U612" i="1"/>
  <c r="V612" i="1"/>
  <c r="W612" i="1"/>
  <c r="N613" i="1"/>
  <c r="O613" i="1"/>
  <c r="P613" i="1"/>
  <c r="Q613" i="1"/>
  <c r="R613" i="1"/>
  <c r="S613" i="1"/>
  <c r="T613" i="1"/>
  <c r="U613" i="1"/>
  <c r="V613" i="1"/>
  <c r="W613" i="1"/>
  <c r="N614" i="1"/>
  <c r="O614" i="1"/>
  <c r="P614" i="1"/>
  <c r="Q614" i="1"/>
  <c r="R614" i="1"/>
  <c r="S614" i="1"/>
  <c r="T614" i="1"/>
  <c r="U614" i="1"/>
  <c r="V614" i="1"/>
  <c r="W614" i="1"/>
  <c r="N615" i="1"/>
  <c r="O615" i="1"/>
  <c r="P615" i="1"/>
  <c r="Q615" i="1"/>
  <c r="R615" i="1"/>
  <c r="S615" i="1"/>
  <c r="T615" i="1"/>
  <c r="U615" i="1"/>
  <c r="V615" i="1"/>
  <c r="W615" i="1"/>
  <c r="N616" i="1"/>
  <c r="O616" i="1"/>
  <c r="P616" i="1"/>
  <c r="Q616" i="1"/>
  <c r="R616" i="1"/>
  <c r="S616" i="1"/>
  <c r="T616" i="1"/>
  <c r="U616" i="1"/>
  <c r="V616" i="1"/>
  <c r="W616" i="1"/>
  <c r="N617" i="1"/>
  <c r="O617" i="1"/>
  <c r="P617" i="1"/>
  <c r="Q617" i="1"/>
  <c r="R617" i="1"/>
  <c r="S617" i="1"/>
  <c r="T617" i="1"/>
  <c r="U617" i="1"/>
  <c r="V617" i="1"/>
  <c r="W617" i="1"/>
  <c r="N618" i="1"/>
  <c r="O618" i="1"/>
  <c r="P618" i="1"/>
  <c r="Q618" i="1"/>
  <c r="R618" i="1"/>
  <c r="S618" i="1"/>
  <c r="T618" i="1"/>
  <c r="U618" i="1"/>
  <c r="V618" i="1"/>
  <c r="W618" i="1"/>
  <c r="N619" i="1"/>
  <c r="O619" i="1"/>
  <c r="P619" i="1"/>
  <c r="Q619" i="1"/>
  <c r="R619" i="1"/>
  <c r="S619" i="1"/>
  <c r="T619" i="1"/>
  <c r="U619" i="1"/>
  <c r="V619" i="1"/>
  <c r="W619" i="1"/>
  <c r="N620" i="1"/>
  <c r="O620" i="1"/>
  <c r="P620" i="1"/>
  <c r="Q620" i="1"/>
  <c r="R620" i="1"/>
  <c r="S620" i="1"/>
  <c r="T620" i="1"/>
  <c r="U620" i="1"/>
  <c r="V620" i="1"/>
  <c r="W620" i="1"/>
  <c r="N621" i="1"/>
  <c r="O621" i="1"/>
  <c r="P621" i="1"/>
  <c r="Q621" i="1"/>
  <c r="R621" i="1"/>
  <c r="S621" i="1"/>
  <c r="T621" i="1"/>
  <c r="U621" i="1"/>
  <c r="V621" i="1"/>
  <c r="W621" i="1"/>
  <c r="N622" i="1"/>
  <c r="O622" i="1"/>
  <c r="P622" i="1"/>
  <c r="Q622" i="1"/>
  <c r="R622" i="1"/>
  <c r="S622" i="1"/>
  <c r="T622" i="1"/>
  <c r="U622" i="1"/>
  <c r="V622" i="1"/>
  <c r="W622" i="1"/>
  <c r="N623" i="1"/>
  <c r="O623" i="1"/>
  <c r="P623" i="1"/>
  <c r="Q623" i="1"/>
  <c r="R623" i="1"/>
  <c r="S623" i="1"/>
  <c r="T623" i="1"/>
  <c r="U623" i="1"/>
  <c r="V623" i="1"/>
  <c r="W623" i="1"/>
  <c r="N624" i="1"/>
  <c r="O624" i="1"/>
  <c r="P624" i="1"/>
  <c r="Q624" i="1"/>
  <c r="R624" i="1"/>
  <c r="S624" i="1"/>
  <c r="T624" i="1"/>
  <c r="U624" i="1"/>
  <c r="V624" i="1"/>
  <c r="W624" i="1"/>
  <c r="N625" i="1"/>
  <c r="O625" i="1"/>
  <c r="P625" i="1"/>
  <c r="Q625" i="1"/>
  <c r="R625" i="1"/>
  <c r="S625" i="1"/>
  <c r="T625" i="1"/>
  <c r="U625" i="1"/>
  <c r="V625" i="1"/>
  <c r="W625" i="1"/>
  <c r="N626" i="1"/>
  <c r="O626" i="1"/>
  <c r="P626" i="1"/>
  <c r="Q626" i="1"/>
  <c r="R626" i="1"/>
  <c r="S626" i="1"/>
  <c r="T626" i="1"/>
  <c r="U626" i="1"/>
  <c r="V626" i="1"/>
  <c r="W626" i="1"/>
  <c r="N627" i="1"/>
  <c r="O627" i="1"/>
  <c r="P627" i="1"/>
  <c r="Q627" i="1"/>
  <c r="R627" i="1"/>
  <c r="S627" i="1"/>
  <c r="T627" i="1"/>
  <c r="U627" i="1"/>
  <c r="V627" i="1"/>
  <c r="W627" i="1"/>
  <c r="N628" i="1"/>
  <c r="O628" i="1"/>
  <c r="P628" i="1"/>
  <c r="Q628" i="1"/>
  <c r="R628" i="1"/>
  <c r="S628" i="1"/>
  <c r="T628" i="1"/>
  <c r="U628" i="1"/>
  <c r="V628" i="1"/>
  <c r="W628" i="1"/>
  <c r="N629" i="1"/>
  <c r="O629" i="1"/>
  <c r="P629" i="1"/>
  <c r="Q629" i="1"/>
  <c r="R629" i="1"/>
  <c r="S629" i="1"/>
  <c r="T629" i="1"/>
  <c r="U629" i="1"/>
  <c r="V629" i="1"/>
  <c r="W629" i="1"/>
  <c r="N630" i="1"/>
  <c r="O630" i="1"/>
  <c r="P630" i="1"/>
  <c r="Q630" i="1"/>
  <c r="R630" i="1"/>
  <c r="S630" i="1"/>
  <c r="T630" i="1"/>
  <c r="U630" i="1"/>
  <c r="V630" i="1"/>
  <c r="W630" i="1"/>
  <c r="N631" i="1"/>
  <c r="O631" i="1"/>
  <c r="P631" i="1"/>
  <c r="Q631" i="1"/>
  <c r="R631" i="1"/>
  <c r="S631" i="1"/>
  <c r="T631" i="1"/>
  <c r="U631" i="1"/>
  <c r="V631" i="1"/>
  <c r="W631" i="1"/>
  <c r="N632" i="1"/>
  <c r="O632" i="1"/>
  <c r="P632" i="1"/>
  <c r="Q632" i="1"/>
  <c r="R632" i="1"/>
  <c r="S632" i="1"/>
  <c r="T632" i="1"/>
  <c r="U632" i="1"/>
  <c r="V632" i="1"/>
  <c r="W632" i="1"/>
  <c r="N633" i="1"/>
  <c r="O633" i="1"/>
  <c r="P633" i="1"/>
  <c r="Q633" i="1"/>
  <c r="R633" i="1"/>
  <c r="S633" i="1"/>
  <c r="T633" i="1"/>
  <c r="U633" i="1"/>
  <c r="V633" i="1"/>
  <c r="W633" i="1"/>
  <c r="N634" i="1"/>
  <c r="O634" i="1"/>
  <c r="P634" i="1"/>
  <c r="Q634" i="1"/>
  <c r="R634" i="1"/>
  <c r="S634" i="1"/>
  <c r="T634" i="1"/>
  <c r="U634" i="1"/>
  <c r="V634" i="1"/>
  <c r="W634" i="1"/>
  <c r="N635" i="1"/>
  <c r="O635" i="1"/>
  <c r="P635" i="1"/>
  <c r="Q635" i="1"/>
  <c r="R635" i="1"/>
  <c r="S635" i="1"/>
  <c r="T635" i="1"/>
  <c r="U635" i="1"/>
  <c r="V635" i="1"/>
  <c r="W635" i="1"/>
  <c r="N636" i="1"/>
  <c r="O636" i="1"/>
  <c r="P636" i="1"/>
  <c r="Q636" i="1"/>
  <c r="R636" i="1"/>
  <c r="S636" i="1"/>
  <c r="T636" i="1"/>
  <c r="U636" i="1"/>
  <c r="V636" i="1"/>
  <c r="W636" i="1"/>
  <c r="N637" i="1"/>
  <c r="O637" i="1"/>
  <c r="P637" i="1"/>
  <c r="Q637" i="1"/>
  <c r="R637" i="1"/>
  <c r="S637" i="1"/>
  <c r="T637" i="1"/>
  <c r="U637" i="1"/>
  <c r="V637" i="1"/>
  <c r="W637" i="1"/>
  <c r="N638" i="1"/>
  <c r="O638" i="1"/>
  <c r="P638" i="1"/>
  <c r="Q638" i="1"/>
  <c r="R638" i="1"/>
  <c r="S638" i="1"/>
  <c r="T638" i="1"/>
  <c r="U638" i="1"/>
  <c r="V638" i="1"/>
  <c r="W638" i="1"/>
  <c r="N639" i="1"/>
  <c r="O639" i="1"/>
  <c r="P639" i="1"/>
  <c r="Q639" i="1"/>
  <c r="R639" i="1"/>
  <c r="S639" i="1"/>
  <c r="T639" i="1"/>
  <c r="U639" i="1"/>
  <c r="V639" i="1"/>
  <c r="W639" i="1"/>
  <c r="N640" i="1"/>
  <c r="O640" i="1"/>
  <c r="P640" i="1"/>
  <c r="Q640" i="1"/>
  <c r="R640" i="1"/>
  <c r="S640" i="1"/>
  <c r="T640" i="1"/>
  <c r="U640" i="1"/>
  <c r="V640" i="1"/>
  <c r="W640" i="1"/>
  <c r="N641" i="1"/>
  <c r="O641" i="1"/>
  <c r="P641" i="1"/>
  <c r="Q641" i="1"/>
  <c r="R641" i="1"/>
  <c r="S641" i="1"/>
  <c r="T641" i="1"/>
  <c r="U641" i="1"/>
  <c r="V641" i="1"/>
  <c r="W641" i="1"/>
  <c r="N642" i="1"/>
  <c r="O642" i="1"/>
  <c r="P642" i="1"/>
  <c r="Q642" i="1"/>
  <c r="R642" i="1"/>
  <c r="S642" i="1"/>
  <c r="T642" i="1"/>
  <c r="U642" i="1"/>
  <c r="V642" i="1"/>
  <c r="W642" i="1"/>
  <c r="N643" i="1"/>
  <c r="O643" i="1"/>
  <c r="P643" i="1"/>
  <c r="Q643" i="1"/>
  <c r="R643" i="1"/>
  <c r="S643" i="1"/>
  <c r="T643" i="1"/>
  <c r="U643" i="1"/>
  <c r="V643" i="1"/>
  <c r="W643" i="1"/>
  <c r="N644" i="1"/>
  <c r="O644" i="1"/>
  <c r="P644" i="1"/>
  <c r="Q644" i="1"/>
  <c r="R644" i="1"/>
  <c r="S644" i="1"/>
  <c r="T644" i="1"/>
  <c r="U644" i="1"/>
  <c r="V644" i="1"/>
  <c r="W644" i="1"/>
  <c r="N645" i="1"/>
  <c r="O645" i="1"/>
  <c r="P645" i="1"/>
  <c r="Q645" i="1"/>
  <c r="R645" i="1"/>
  <c r="S645" i="1"/>
  <c r="T645" i="1"/>
  <c r="U645" i="1"/>
  <c r="V645" i="1"/>
  <c r="W645" i="1"/>
  <c r="N646" i="1"/>
  <c r="O646" i="1"/>
  <c r="P646" i="1"/>
  <c r="Q646" i="1"/>
  <c r="R646" i="1"/>
  <c r="S646" i="1"/>
  <c r="T646" i="1"/>
  <c r="U646" i="1"/>
  <c r="V646" i="1"/>
  <c r="W646" i="1"/>
  <c r="N647" i="1"/>
  <c r="O647" i="1"/>
  <c r="P647" i="1"/>
  <c r="Q647" i="1"/>
  <c r="R647" i="1"/>
  <c r="S647" i="1"/>
  <c r="T647" i="1"/>
  <c r="U647" i="1"/>
  <c r="V647" i="1"/>
  <c r="W647" i="1"/>
  <c r="N648" i="1"/>
  <c r="O648" i="1"/>
  <c r="P648" i="1"/>
  <c r="Q648" i="1"/>
  <c r="R648" i="1"/>
  <c r="S648" i="1"/>
  <c r="T648" i="1"/>
  <c r="U648" i="1"/>
  <c r="V648" i="1"/>
  <c r="W648" i="1"/>
  <c r="N649" i="1"/>
  <c r="O649" i="1"/>
  <c r="P649" i="1"/>
  <c r="Q649" i="1"/>
  <c r="R649" i="1"/>
  <c r="S649" i="1"/>
  <c r="T649" i="1"/>
  <c r="U649" i="1"/>
  <c r="V649" i="1"/>
  <c r="W649" i="1"/>
  <c r="N650" i="1"/>
  <c r="O650" i="1"/>
  <c r="P650" i="1"/>
  <c r="Q650" i="1"/>
  <c r="R650" i="1"/>
  <c r="S650" i="1"/>
  <c r="T650" i="1"/>
  <c r="U650" i="1"/>
  <c r="V650" i="1"/>
  <c r="W650" i="1"/>
  <c r="N651" i="1"/>
  <c r="O651" i="1"/>
  <c r="P651" i="1"/>
  <c r="Q651" i="1"/>
  <c r="R651" i="1"/>
  <c r="S651" i="1"/>
  <c r="T651" i="1"/>
  <c r="U651" i="1"/>
  <c r="V651" i="1"/>
  <c r="W651" i="1"/>
  <c r="N652" i="1"/>
  <c r="O652" i="1"/>
  <c r="P652" i="1"/>
  <c r="Q652" i="1"/>
  <c r="R652" i="1"/>
  <c r="S652" i="1"/>
  <c r="T652" i="1"/>
  <c r="U652" i="1"/>
  <c r="V652" i="1"/>
  <c r="W652" i="1"/>
  <c r="N653" i="1"/>
  <c r="O653" i="1"/>
  <c r="P653" i="1"/>
  <c r="Q653" i="1"/>
  <c r="R653" i="1"/>
  <c r="S653" i="1"/>
  <c r="T653" i="1"/>
  <c r="U653" i="1"/>
  <c r="V653" i="1"/>
  <c r="W653" i="1"/>
  <c r="N654" i="1"/>
  <c r="O654" i="1"/>
  <c r="P654" i="1"/>
  <c r="Q654" i="1"/>
  <c r="R654" i="1"/>
  <c r="S654" i="1"/>
  <c r="T654" i="1"/>
  <c r="U654" i="1"/>
  <c r="V654" i="1"/>
  <c r="W654" i="1"/>
  <c r="N655" i="1"/>
  <c r="O655" i="1"/>
  <c r="P655" i="1"/>
  <c r="Q655" i="1"/>
  <c r="R655" i="1"/>
  <c r="S655" i="1"/>
  <c r="T655" i="1"/>
  <c r="U655" i="1"/>
  <c r="V655" i="1"/>
  <c r="W655" i="1"/>
  <c r="N656" i="1"/>
  <c r="O656" i="1"/>
  <c r="P656" i="1"/>
  <c r="Q656" i="1"/>
  <c r="R656" i="1"/>
  <c r="S656" i="1"/>
  <c r="T656" i="1"/>
  <c r="U656" i="1"/>
  <c r="V656" i="1"/>
  <c r="W656" i="1"/>
  <c r="N657" i="1"/>
  <c r="O657" i="1"/>
  <c r="P657" i="1"/>
  <c r="Q657" i="1"/>
  <c r="R657" i="1"/>
  <c r="S657" i="1"/>
  <c r="T657" i="1"/>
  <c r="U657" i="1"/>
  <c r="V657" i="1"/>
  <c r="W657" i="1"/>
  <c r="N658" i="1"/>
  <c r="O658" i="1"/>
  <c r="P658" i="1"/>
  <c r="Q658" i="1"/>
  <c r="R658" i="1"/>
  <c r="S658" i="1"/>
  <c r="T658" i="1"/>
  <c r="U658" i="1"/>
  <c r="V658" i="1"/>
  <c r="W658" i="1"/>
  <c r="N659" i="1"/>
  <c r="O659" i="1"/>
  <c r="P659" i="1"/>
  <c r="Q659" i="1"/>
  <c r="R659" i="1"/>
  <c r="S659" i="1"/>
  <c r="T659" i="1"/>
  <c r="U659" i="1"/>
  <c r="V659" i="1"/>
  <c r="W659" i="1"/>
  <c r="N660" i="1"/>
  <c r="O660" i="1"/>
  <c r="P660" i="1"/>
  <c r="Q660" i="1"/>
  <c r="R660" i="1"/>
  <c r="S660" i="1"/>
  <c r="T660" i="1"/>
  <c r="U660" i="1"/>
  <c r="V660" i="1"/>
  <c r="W660" i="1"/>
  <c r="N661" i="1"/>
  <c r="O661" i="1"/>
  <c r="P661" i="1"/>
  <c r="Q661" i="1"/>
  <c r="R661" i="1"/>
  <c r="S661" i="1"/>
  <c r="T661" i="1"/>
  <c r="U661" i="1"/>
  <c r="V661" i="1"/>
  <c r="W661" i="1"/>
  <c r="N662" i="1"/>
  <c r="O662" i="1"/>
  <c r="P662" i="1"/>
  <c r="Q662" i="1"/>
  <c r="R662" i="1"/>
  <c r="S662" i="1"/>
  <c r="T662" i="1"/>
  <c r="U662" i="1"/>
  <c r="V662" i="1"/>
  <c r="W662" i="1"/>
  <c r="N663" i="1"/>
  <c r="O663" i="1"/>
  <c r="P663" i="1"/>
  <c r="Q663" i="1"/>
  <c r="R663" i="1"/>
  <c r="S663" i="1"/>
  <c r="T663" i="1"/>
  <c r="U663" i="1"/>
  <c r="V663" i="1"/>
  <c r="W663" i="1"/>
  <c r="N664" i="1"/>
  <c r="O664" i="1"/>
  <c r="P664" i="1"/>
  <c r="Q664" i="1"/>
  <c r="R664" i="1"/>
  <c r="S664" i="1"/>
  <c r="T664" i="1"/>
  <c r="U664" i="1"/>
  <c r="V664" i="1"/>
  <c r="W664" i="1"/>
  <c r="N665" i="1"/>
  <c r="O665" i="1"/>
  <c r="P665" i="1"/>
  <c r="Q665" i="1"/>
  <c r="R665" i="1"/>
  <c r="S665" i="1"/>
  <c r="T665" i="1"/>
  <c r="U665" i="1"/>
  <c r="V665" i="1"/>
  <c r="W665" i="1"/>
  <c r="N666" i="1"/>
  <c r="O666" i="1"/>
  <c r="P666" i="1"/>
  <c r="Q666" i="1"/>
  <c r="R666" i="1"/>
  <c r="S666" i="1"/>
  <c r="T666" i="1"/>
  <c r="U666" i="1"/>
  <c r="V666" i="1"/>
  <c r="W666" i="1"/>
  <c r="N667" i="1"/>
  <c r="O667" i="1"/>
  <c r="P667" i="1"/>
  <c r="Q667" i="1"/>
  <c r="R667" i="1"/>
  <c r="S667" i="1"/>
  <c r="T667" i="1"/>
  <c r="U667" i="1"/>
  <c r="V667" i="1"/>
  <c r="W667" i="1"/>
  <c r="N668" i="1"/>
  <c r="O668" i="1"/>
  <c r="P668" i="1"/>
  <c r="Q668" i="1"/>
  <c r="R668" i="1"/>
  <c r="S668" i="1"/>
  <c r="T668" i="1"/>
  <c r="U668" i="1"/>
  <c r="V668" i="1"/>
  <c r="W668" i="1"/>
  <c r="N669" i="1"/>
  <c r="O669" i="1"/>
  <c r="P669" i="1"/>
  <c r="Q669" i="1"/>
  <c r="R669" i="1"/>
  <c r="S669" i="1"/>
  <c r="T669" i="1"/>
  <c r="U669" i="1"/>
  <c r="V669" i="1"/>
  <c r="W669" i="1"/>
  <c r="N670" i="1"/>
  <c r="O670" i="1"/>
  <c r="P670" i="1"/>
  <c r="Q670" i="1"/>
  <c r="R670" i="1"/>
  <c r="S670" i="1"/>
  <c r="T670" i="1"/>
  <c r="U670" i="1"/>
  <c r="V670" i="1"/>
  <c r="W670" i="1"/>
  <c r="N671" i="1"/>
  <c r="O671" i="1"/>
  <c r="P671" i="1"/>
  <c r="Q671" i="1"/>
  <c r="R671" i="1"/>
  <c r="S671" i="1"/>
  <c r="T671" i="1"/>
  <c r="U671" i="1"/>
  <c r="V671" i="1"/>
  <c r="W671" i="1"/>
  <c r="N672" i="1"/>
  <c r="O672" i="1"/>
  <c r="P672" i="1"/>
  <c r="Q672" i="1"/>
  <c r="R672" i="1"/>
  <c r="S672" i="1"/>
  <c r="T672" i="1"/>
  <c r="U672" i="1"/>
  <c r="V672" i="1"/>
  <c r="W672" i="1"/>
  <c r="N673" i="1"/>
  <c r="O673" i="1"/>
  <c r="P673" i="1"/>
  <c r="Q673" i="1"/>
  <c r="R673" i="1"/>
  <c r="S673" i="1"/>
  <c r="T673" i="1"/>
  <c r="U673" i="1"/>
  <c r="V673" i="1"/>
  <c r="W673" i="1"/>
  <c r="N674" i="1"/>
  <c r="O674" i="1"/>
  <c r="P674" i="1"/>
  <c r="Q674" i="1"/>
  <c r="R674" i="1"/>
  <c r="S674" i="1"/>
  <c r="T674" i="1"/>
  <c r="U674" i="1"/>
  <c r="V674" i="1"/>
  <c r="W674" i="1"/>
  <c r="N675" i="1"/>
  <c r="O675" i="1"/>
  <c r="P675" i="1"/>
  <c r="Q675" i="1"/>
  <c r="R675" i="1"/>
  <c r="S675" i="1"/>
  <c r="T675" i="1"/>
  <c r="U675" i="1"/>
  <c r="V675" i="1"/>
  <c r="W675" i="1"/>
  <c r="N676" i="1"/>
  <c r="O676" i="1"/>
  <c r="P676" i="1"/>
  <c r="Q676" i="1"/>
  <c r="R676" i="1"/>
  <c r="S676" i="1"/>
  <c r="T676" i="1"/>
  <c r="U676" i="1"/>
  <c r="V676" i="1"/>
  <c r="W676" i="1"/>
  <c r="N677" i="1"/>
  <c r="O677" i="1"/>
  <c r="P677" i="1"/>
  <c r="Q677" i="1"/>
  <c r="R677" i="1"/>
  <c r="S677" i="1"/>
  <c r="T677" i="1"/>
  <c r="U677" i="1"/>
  <c r="V677" i="1"/>
  <c r="W677" i="1"/>
  <c r="N678" i="1"/>
  <c r="O678" i="1"/>
  <c r="P678" i="1"/>
  <c r="Q678" i="1"/>
  <c r="R678" i="1"/>
  <c r="S678" i="1"/>
  <c r="T678" i="1"/>
  <c r="U678" i="1"/>
  <c r="V678" i="1"/>
  <c r="W678" i="1"/>
  <c r="N679" i="1"/>
  <c r="O679" i="1"/>
  <c r="P679" i="1"/>
  <c r="Q679" i="1"/>
  <c r="R679" i="1"/>
  <c r="S679" i="1"/>
  <c r="T679" i="1"/>
  <c r="U679" i="1"/>
  <c r="V679" i="1"/>
  <c r="W679" i="1"/>
  <c r="N680" i="1"/>
  <c r="O680" i="1"/>
  <c r="P680" i="1"/>
  <c r="Q680" i="1"/>
  <c r="R680" i="1"/>
  <c r="S680" i="1"/>
  <c r="T680" i="1"/>
  <c r="U680" i="1"/>
  <c r="V680" i="1"/>
  <c r="W680" i="1"/>
  <c r="N681" i="1"/>
  <c r="O681" i="1"/>
  <c r="P681" i="1"/>
  <c r="Q681" i="1"/>
  <c r="R681" i="1"/>
  <c r="S681" i="1"/>
  <c r="T681" i="1"/>
  <c r="U681" i="1"/>
  <c r="V681" i="1"/>
  <c r="W681" i="1"/>
  <c r="N682" i="1"/>
  <c r="O682" i="1"/>
  <c r="P682" i="1"/>
  <c r="Q682" i="1"/>
  <c r="R682" i="1"/>
  <c r="S682" i="1"/>
  <c r="T682" i="1"/>
  <c r="U682" i="1"/>
  <c r="V682" i="1"/>
  <c r="W682" i="1"/>
  <c r="N683" i="1"/>
  <c r="O683" i="1"/>
  <c r="P683" i="1"/>
  <c r="Q683" i="1"/>
  <c r="R683" i="1"/>
  <c r="S683" i="1"/>
  <c r="T683" i="1"/>
  <c r="U683" i="1"/>
  <c r="V683" i="1"/>
  <c r="W683" i="1"/>
  <c r="N684" i="1"/>
  <c r="O684" i="1"/>
  <c r="P684" i="1"/>
  <c r="Q684" i="1"/>
  <c r="R684" i="1"/>
  <c r="S684" i="1"/>
  <c r="T684" i="1"/>
  <c r="U684" i="1"/>
  <c r="V684" i="1"/>
  <c r="W684" i="1"/>
  <c r="N685" i="1"/>
  <c r="O685" i="1"/>
  <c r="P685" i="1"/>
  <c r="Q685" i="1"/>
  <c r="R685" i="1"/>
  <c r="S685" i="1"/>
  <c r="T685" i="1"/>
  <c r="U685" i="1"/>
  <c r="V685" i="1"/>
  <c r="W685" i="1"/>
  <c r="N686" i="1"/>
  <c r="O686" i="1"/>
  <c r="P686" i="1"/>
  <c r="Q686" i="1"/>
  <c r="R686" i="1"/>
  <c r="S686" i="1"/>
  <c r="T686" i="1"/>
  <c r="U686" i="1"/>
  <c r="V686" i="1"/>
  <c r="W686" i="1"/>
  <c r="N687" i="1"/>
  <c r="O687" i="1"/>
  <c r="P687" i="1"/>
  <c r="Q687" i="1"/>
  <c r="R687" i="1"/>
  <c r="S687" i="1"/>
  <c r="T687" i="1"/>
  <c r="U687" i="1"/>
  <c r="V687" i="1"/>
  <c r="W687" i="1"/>
  <c r="N688" i="1"/>
  <c r="O688" i="1"/>
  <c r="P688" i="1"/>
  <c r="Q688" i="1"/>
  <c r="R688" i="1"/>
  <c r="S688" i="1"/>
  <c r="T688" i="1"/>
  <c r="U688" i="1"/>
  <c r="V688" i="1"/>
  <c r="W688" i="1"/>
  <c r="N689" i="1"/>
  <c r="O689" i="1"/>
  <c r="P689" i="1"/>
  <c r="Q689" i="1"/>
  <c r="R689" i="1"/>
  <c r="S689" i="1"/>
  <c r="T689" i="1"/>
  <c r="U689" i="1"/>
  <c r="V689" i="1"/>
  <c r="W689" i="1"/>
  <c r="N690" i="1"/>
  <c r="O690" i="1"/>
  <c r="P690" i="1"/>
  <c r="Q690" i="1"/>
  <c r="R690" i="1"/>
  <c r="S690" i="1"/>
  <c r="T690" i="1"/>
  <c r="U690" i="1"/>
  <c r="V690" i="1"/>
  <c r="W690" i="1"/>
  <c r="N691" i="1"/>
  <c r="O691" i="1"/>
  <c r="P691" i="1"/>
  <c r="Q691" i="1"/>
  <c r="R691" i="1"/>
  <c r="S691" i="1"/>
  <c r="T691" i="1"/>
  <c r="U691" i="1"/>
  <c r="V691" i="1"/>
  <c r="W691" i="1"/>
  <c r="N692" i="1"/>
  <c r="O692" i="1"/>
  <c r="P692" i="1"/>
  <c r="Q692" i="1"/>
  <c r="R692" i="1"/>
  <c r="S692" i="1"/>
  <c r="T692" i="1"/>
  <c r="U692" i="1"/>
  <c r="V692" i="1"/>
  <c r="W692" i="1"/>
  <c r="N693" i="1"/>
  <c r="O693" i="1"/>
  <c r="P693" i="1"/>
  <c r="Q693" i="1"/>
  <c r="R693" i="1"/>
  <c r="S693" i="1"/>
  <c r="T693" i="1"/>
  <c r="U693" i="1"/>
  <c r="V693" i="1"/>
  <c r="W693" i="1"/>
  <c r="N694" i="1"/>
  <c r="O694" i="1"/>
  <c r="P694" i="1"/>
  <c r="Q694" i="1"/>
  <c r="R694" i="1"/>
  <c r="S694" i="1"/>
  <c r="T694" i="1"/>
  <c r="U694" i="1"/>
  <c r="V694" i="1"/>
  <c r="W694" i="1"/>
  <c r="N695" i="1"/>
  <c r="O695" i="1"/>
  <c r="P695" i="1"/>
  <c r="Q695" i="1"/>
  <c r="R695" i="1"/>
  <c r="S695" i="1"/>
  <c r="T695" i="1"/>
  <c r="U695" i="1"/>
  <c r="V695" i="1"/>
  <c r="W695" i="1"/>
  <c r="N696" i="1"/>
  <c r="O696" i="1"/>
  <c r="P696" i="1"/>
  <c r="Q696" i="1"/>
  <c r="R696" i="1"/>
  <c r="S696" i="1"/>
  <c r="T696" i="1"/>
  <c r="U696" i="1"/>
  <c r="V696" i="1"/>
  <c r="W696" i="1"/>
  <c r="N697" i="1"/>
  <c r="O697" i="1"/>
  <c r="P697" i="1"/>
  <c r="Q697" i="1"/>
  <c r="R697" i="1"/>
  <c r="S697" i="1"/>
  <c r="T697" i="1"/>
  <c r="U697" i="1"/>
  <c r="V697" i="1"/>
  <c r="W697" i="1"/>
  <c r="N698" i="1"/>
  <c r="O698" i="1"/>
  <c r="P698" i="1"/>
  <c r="Q698" i="1"/>
  <c r="R698" i="1"/>
  <c r="S698" i="1"/>
  <c r="T698" i="1"/>
  <c r="U698" i="1"/>
  <c r="V698" i="1"/>
  <c r="W698" i="1"/>
  <c r="N699" i="1"/>
  <c r="O699" i="1"/>
  <c r="P699" i="1"/>
  <c r="Q699" i="1"/>
  <c r="R699" i="1"/>
  <c r="S699" i="1"/>
  <c r="T699" i="1"/>
  <c r="U699" i="1"/>
  <c r="V699" i="1"/>
  <c r="W699" i="1"/>
  <c r="N700" i="1"/>
  <c r="O700" i="1"/>
  <c r="P700" i="1"/>
  <c r="Q700" i="1"/>
  <c r="R700" i="1"/>
  <c r="S700" i="1"/>
  <c r="T700" i="1"/>
  <c r="U700" i="1"/>
  <c r="V700" i="1"/>
  <c r="W700" i="1"/>
  <c r="N701" i="1"/>
  <c r="O701" i="1"/>
  <c r="P701" i="1"/>
  <c r="Q701" i="1"/>
  <c r="R701" i="1"/>
  <c r="S701" i="1"/>
  <c r="T701" i="1"/>
  <c r="U701" i="1"/>
  <c r="V701" i="1"/>
  <c r="W701" i="1"/>
  <c r="N702" i="1"/>
  <c r="O702" i="1"/>
  <c r="P702" i="1"/>
  <c r="Q702" i="1"/>
  <c r="R702" i="1"/>
  <c r="S702" i="1"/>
  <c r="T702" i="1"/>
  <c r="U702" i="1"/>
  <c r="V702" i="1"/>
  <c r="W702" i="1"/>
  <c r="N703" i="1"/>
  <c r="O703" i="1"/>
  <c r="P703" i="1"/>
  <c r="Q703" i="1"/>
  <c r="R703" i="1"/>
  <c r="S703" i="1"/>
  <c r="T703" i="1"/>
  <c r="U703" i="1"/>
  <c r="V703" i="1"/>
  <c r="W703" i="1"/>
  <c r="N704" i="1"/>
  <c r="O704" i="1"/>
  <c r="P704" i="1"/>
  <c r="Q704" i="1"/>
  <c r="R704" i="1"/>
  <c r="S704" i="1"/>
  <c r="T704" i="1"/>
  <c r="U704" i="1"/>
  <c r="V704" i="1"/>
  <c r="W704" i="1"/>
  <c r="N705" i="1"/>
  <c r="O705" i="1"/>
  <c r="P705" i="1"/>
  <c r="Q705" i="1"/>
  <c r="R705" i="1"/>
  <c r="S705" i="1"/>
  <c r="T705" i="1"/>
  <c r="U705" i="1"/>
  <c r="V705" i="1"/>
  <c r="W705" i="1"/>
  <c r="N706" i="1"/>
  <c r="O706" i="1"/>
  <c r="P706" i="1"/>
  <c r="Q706" i="1"/>
  <c r="R706" i="1"/>
  <c r="S706" i="1"/>
  <c r="T706" i="1"/>
  <c r="U706" i="1"/>
  <c r="V706" i="1"/>
  <c r="W706" i="1"/>
  <c r="N707" i="1"/>
  <c r="O707" i="1"/>
  <c r="P707" i="1"/>
  <c r="Q707" i="1"/>
  <c r="R707" i="1"/>
  <c r="S707" i="1"/>
  <c r="T707" i="1"/>
  <c r="U707" i="1"/>
  <c r="V707" i="1"/>
  <c r="W707" i="1"/>
  <c r="N708" i="1"/>
  <c r="O708" i="1"/>
  <c r="P708" i="1"/>
  <c r="Q708" i="1"/>
  <c r="R708" i="1"/>
  <c r="S708" i="1"/>
  <c r="T708" i="1"/>
  <c r="U708" i="1"/>
  <c r="V708" i="1"/>
  <c r="W708" i="1"/>
  <c r="N709" i="1"/>
  <c r="O709" i="1"/>
  <c r="P709" i="1"/>
  <c r="Q709" i="1"/>
  <c r="R709" i="1"/>
  <c r="S709" i="1"/>
  <c r="T709" i="1"/>
  <c r="U709" i="1"/>
  <c r="V709" i="1"/>
  <c r="W709" i="1"/>
  <c r="N710" i="1"/>
  <c r="O710" i="1"/>
  <c r="P710" i="1"/>
  <c r="Q710" i="1"/>
  <c r="R710" i="1"/>
  <c r="S710" i="1"/>
  <c r="T710" i="1"/>
  <c r="U710" i="1"/>
  <c r="V710" i="1"/>
  <c r="W710" i="1"/>
  <c r="N711" i="1"/>
  <c r="O711" i="1"/>
  <c r="P711" i="1"/>
  <c r="Q711" i="1"/>
  <c r="R711" i="1"/>
  <c r="S711" i="1"/>
  <c r="T711" i="1"/>
  <c r="U711" i="1"/>
  <c r="V711" i="1"/>
  <c r="W711" i="1"/>
  <c r="N712" i="1"/>
  <c r="O712" i="1"/>
  <c r="P712" i="1"/>
  <c r="Q712" i="1"/>
  <c r="R712" i="1"/>
  <c r="S712" i="1"/>
  <c r="T712" i="1"/>
  <c r="U712" i="1"/>
  <c r="V712" i="1"/>
  <c r="W712" i="1"/>
  <c r="N713" i="1"/>
  <c r="O713" i="1"/>
  <c r="P713" i="1"/>
  <c r="Q713" i="1"/>
  <c r="R713" i="1"/>
  <c r="S713" i="1"/>
  <c r="T713" i="1"/>
  <c r="U713" i="1"/>
  <c r="V713" i="1"/>
  <c r="W713" i="1"/>
  <c r="N714" i="1"/>
  <c r="O714" i="1"/>
  <c r="P714" i="1"/>
  <c r="Q714" i="1"/>
  <c r="R714" i="1"/>
  <c r="S714" i="1"/>
  <c r="T714" i="1"/>
  <c r="U714" i="1"/>
  <c r="V714" i="1"/>
  <c r="W714" i="1"/>
  <c r="N715" i="1"/>
  <c r="O715" i="1"/>
  <c r="P715" i="1"/>
  <c r="Q715" i="1"/>
  <c r="R715" i="1"/>
  <c r="S715" i="1"/>
  <c r="T715" i="1"/>
  <c r="U715" i="1"/>
  <c r="V715" i="1"/>
  <c r="W715" i="1"/>
  <c r="N716" i="1"/>
  <c r="O716" i="1"/>
  <c r="P716" i="1"/>
  <c r="Q716" i="1"/>
  <c r="R716" i="1"/>
  <c r="S716" i="1"/>
  <c r="T716" i="1"/>
  <c r="U716" i="1"/>
  <c r="V716" i="1"/>
  <c r="W716" i="1"/>
  <c r="N717" i="1"/>
  <c r="O717" i="1"/>
  <c r="P717" i="1"/>
  <c r="Q717" i="1"/>
  <c r="R717" i="1"/>
  <c r="S717" i="1"/>
  <c r="T717" i="1"/>
  <c r="U717" i="1"/>
  <c r="V717" i="1"/>
  <c r="W717" i="1"/>
  <c r="N718" i="1"/>
  <c r="O718" i="1"/>
  <c r="P718" i="1"/>
  <c r="Q718" i="1"/>
  <c r="R718" i="1"/>
  <c r="S718" i="1"/>
  <c r="T718" i="1"/>
  <c r="U718" i="1"/>
  <c r="V718" i="1"/>
  <c r="W718" i="1"/>
  <c r="N719" i="1"/>
  <c r="O719" i="1"/>
  <c r="P719" i="1"/>
  <c r="Q719" i="1"/>
  <c r="R719" i="1"/>
  <c r="S719" i="1"/>
  <c r="T719" i="1"/>
  <c r="U719" i="1"/>
  <c r="V719" i="1"/>
  <c r="W719" i="1"/>
  <c r="N720" i="1"/>
  <c r="O720" i="1"/>
  <c r="P720" i="1"/>
  <c r="Q720" i="1"/>
  <c r="R720" i="1"/>
  <c r="S720" i="1"/>
  <c r="T720" i="1"/>
  <c r="U720" i="1"/>
  <c r="V720" i="1"/>
  <c r="W720" i="1"/>
  <c r="N721" i="1"/>
  <c r="O721" i="1"/>
  <c r="P721" i="1"/>
  <c r="Q721" i="1"/>
  <c r="R721" i="1"/>
  <c r="S721" i="1"/>
  <c r="T721" i="1"/>
  <c r="U721" i="1"/>
  <c r="V721" i="1"/>
  <c r="W721" i="1"/>
  <c r="N722" i="1"/>
  <c r="O722" i="1"/>
  <c r="P722" i="1"/>
  <c r="Q722" i="1"/>
  <c r="R722" i="1"/>
  <c r="S722" i="1"/>
  <c r="T722" i="1"/>
  <c r="U722" i="1"/>
  <c r="V722" i="1"/>
  <c r="W722" i="1"/>
  <c r="N723" i="1"/>
  <c r="O723" i="1"/>
  <c r="P723" i="1"/>
  <c r="Q723" i="1"/>
  <c r="R723" i="1"/>
  <c r="S723" i="1"/>
  <c r="T723" i="1"/>
  <c r="U723" i="1"/>
  <c r="V723" i="1"/>
  <c r="W723" i="1"/>
  <c r="N724" i="1"/>
  <c r="O724" i="1"/>
  <c r="P724" i="1"/>
  <c r="Q724" i="1"/>
  <c r="R724" i="1"/>
  <c r="S724" i="1"/>
  <c r="T724" i="1"/>
  <c r="U724" i="1"/>
  <c r="V724" i="1"/>
  <c r="W724" i="1"/>
  <c r="N725" i="1"/>
  <c r="O725" i="1"/>
  <c r="P725" i="1"/>
  <c r="Q725" i="1"/>
  <c r="R725" i="1"/>
  <c r="S725" i="1"/>
  <c r="T725" i="1"/>
  <c r="U725" i="1"/>
  <c r="V725" i="1"/>
  <c r="W725" i="1"/>
  <c r="N726" i="1"/>
  <c r="O726" i="1"/>
  <c r="P726" i="1"/>
  <c r="Q726" i="1"/>
  <c r="R726" i="1"/>
  <c r="S726" i="1"/>
  <c r="T726" i="1"/>
  <c r="U726" i="1"/>
  <c r="V726" i="1"/>
  <c r="W726" i="1"/>
  <c r="N727" i="1"/>
  <c r="O727" i="1"/>
  <c r="P727" i="1"/>
  <c r="Q727" i="1"/>
  <c r="R727" i="1"/>
  <c r="S727" i="1"/>
  <c r="T727" i="1"/>
  <c r="U727" i="1"/>
  <c r="V727" i="1"/>
  <c r="W727" i="1"/>
  <c r="N728" i="1"/>
  <c r="O728" i="1"/>
  <c r="P728" i="1"/>
  <c r="Q728" i="1"/>
  <c r="R728" i="1"/>
  <c r="S728" i="1"/>
  <c r="T728" i="1"/>
  <c r="U728" i="1"/>
  <c r="V728" i="1"/>
  <c r="W728" i="1"/>
  <c r="N729" i="1"/>
  <c r="O729" i="1"/>
  <c r="P729" i="1"/>
  <c r="Q729" i="1"/>
  <c r="R729" i="1"/>
  <c r="S729" i="1"/>
  <c r="T729" i="1"/>
  <c r="U729" i="1"/>
  <c r="V729" i="1"/>
  <c r="W729" i="1"/>
  <c r="N730" i="1"/>
  <c r="O730" i="1"/>
  <c r="P730" i="1"/>
  <c r="Q730" i="1"/>
  <c r="R730" i="1"/>
  <c r="S730" i="1"/>
  <c r="T730" i="1"/>
  <c r="U730" i="1"/>
  <c r="V730" i="1"/>
  <c r="W730" i="1"/>
  <c r="N731" i="1"/>
  <c r="O731" i="1"/>
  <c r="P731" i="1"/>
  <c r="Q731" i="1"/>
  <c r="R731" i="1"/>
  <c r="S731" i="1"/>
  <c r="T731" i="1"/>
  <c r="U731" i="1"/>
  <c r="V731" i="1"/>
  <c r="W731" i="1"/>
  <c r="N732" i="1"/>
  <c r="O732" i="1"/>
  <c r="P732" i="1"/>
  <c r="Q732" i="1"/>
  <c r="R732" i="1"/>
  <c r="S732" i="1"/>
  <c r="T732" i="1"/>
  <c r="U732" i="1"/>
  <c r="V732" i="1"/>
  <c r="W732" i="1"/>
  <c r="N733" i="1"/>
  <c r="O733" i="1"/>
  <c r="P733" i="1"/>
  <c r="Q733" i="1"/>
  <c r="R733" i="1"/>
  <c r="S733" i="1"/>
  <c r="T733" i="1"/>
  <c r="U733" i="1"/>
  <c r="V733" i="1"/>
  <c r="W733" i="1"/>
  <c r="N734" i="1"/>
  <c r="O734" i="1"/>
  <c r="P734" i="1"/>
  <c r="Q734" i="1"/>
  <c r="R734" i="1"/>
  <c r="S734" i="1"/>
  <c r="T734" i="1"/>
  <c r="U734" i="1"/>
  <c r="V734" i="1"/>
  <c r="W734" i="1"/>
  <c r="N735" i="1"/>
  <c r="O735" i="1"/>
  <c r="P735" i="1"/>
  <c r="Q735" i="1"/>
  <c r="R735" i="1"/>
  <c r="S735" i="1"/>
  <c r="T735" i="1"/>
  <c r="U735" i="1"/>
  <c r="V735" i="1"/>
  <c r="W735" i="1"/>
  <c r="N736" i="1"/>
  <c r="O736" i="1"/>
  <c r="P736" i="1"/>
  <c r="Q736" i="1"/>
  <c r="R736" i="1"/>
  <c r="S736" i="1"/>
  <c r="T736" i="1"/>
  <c r="U736" i="1"/>
  <c r="V736" i="1"/>
  <c r="W736" i="1"/>
  <c r="N737" i="1"/>
  <c r="O737" i="1"/>
  <c r="P737" i="1"/>
  <c r="Q737" i="1"/>
  <c r="R737" i="1"/>
  <c r="S737" i="1"/>
  <c r="T737" i="1"/>
  <c r="U737" i="1"/>
  <c r="V737" i="1"/>
  <c r="W737" i="1"/>
  <c r="N738" i="1"/>
  <c r="O738" i="1"/>
  <c r="P738" i="1"/>
  <c r="Q738" i="1"/>
  <c r="R738" i="1"/>
  <c r="S738" i="1"/>
  <c r="T738" i="1"/>
  <c r="U738" i="1"/>
  <c r="V738" i="1"/>
  <c r="W738" i="1"/>
  <c r="N739" i="1"/>
  <c r="O739" i="1"/>
  <c r="P739" i="1"/>
  <c r="Q739" i="1"/>
  <c r="R739" i="1"/>
  <c r="S739" i="1"/>
  <c r="T739" i="1"/>
  <c r="U739" i="1"/>
  <c r="V739" i="1"/>
  <c r="W739" i="1"/>
  <c r="N740" i="1"/>
  <c r="O740" i="1"/>
  <c r="P740" i="1"/>
  <c r="Q740" i="1"/>
  <c r="R740" i="1"/>
  <c r="S740" i="1"/>
  <c r="T740" i="1"/>
  <c r="U740" i="1"/>
  <c r="V740" i="1"/>
  <c r="W740" i="1"/>
  <c r="N741" i="1"/>
  <c r="O741" i="1"/>
  <c r="P741" i="1"/>
  <c r="Q741" i="1"/>
  <c r="R741" i="1"/>
  <c r="S741" i="1"/>
  <c r="T741" i="1"/>
  <c r="U741" i="1"/>
  <c r="V741" i="1"/>
  <c r="W741" i="1"/>
  <c r="N742" i="1"/>
  <c r="O742" i="1"/>
  <c r="P742" i="1"/>
  <c r="Q742" i="1"/>
  <c r="R742" i="1"/>
  <c r="S742" i="1"/>
  <c r="T742" i="1"/>
  <c r="U742" i="1"/>
  <c r="V742" i="1"/>
  <c r="W742" i="1"/>
  <c r="N743" i="1"/>
  <c r="O743" i="1"/>
  <c r="P743" i="1"/>
  <c r="Q743" i="1"/>
  <c r="R743" i="1"/>
  <c r="S743" i="1"/>
  <c r="T743" i="1"/>
  <c r="U743" i="1"/>
  <c r="V743" i="1"/>
  <c r="W743" i="1"/>
  <c r="N744" i="1"/>
  <c r="O744" i="1"/>
  <c r="P744" i="1"/>
  <c r="Q744" i="1"/>
  <c r="R744" i="1"/>
  <c r="S744" i="1"/>
  <c r="T744" i="1"/>
  <c r="U744" i="1"/>
  <c r="V744" i="1"/>
  <c r="W744" i="1"/>
  <c r="N745" i="1"/>
  <c r="O745" i="1"/>
  <c r="P745" i="1"/>
  <c r="Q745" i="1"/>
  <c r="R745" i="1"/>
  <c r="S745" i="1"/>
  <c r="T745" i="1"/>
  <c r="U745" i="1"/>
  <c r="V745" i="1"/>
  <c r="W745" i="1"/>
  <c r="N746" i="1"/>
  <c r="O746" i="1"/>
  <c r="P746" i="1"/>
  <c r="Q746" i="1"/>
  <c r="R746" i="1"/>
  <c r="S746" i="1"/>
  <c r="T746" i="1"/>
  <c r="U746" i="1"/>
  <c r="V746" i="1"/>
  <c r="W746" i="1"/>
  <c r="N747" i="1"/>
  <c r="O747" i="1"/>
  <c r="P747" i="1"/>
  <c r="Q747" i="1"/>
  <c r="R747" i="1"/>
  <c r="S747" i="1"/>
  <c r="T747" i="1"/>
  <c r="U747" i="1"/>
  <c r="V747" i="1"/>
  <c r="W747" i="1"/>
  <c r="N748" i="1"/>
  <c r="O748" i="1"/>
  <c r="P748" i="1"/>
  <c r="Q748" i="1"/>
  <c r="R748" i="1"/>
  <c r="S748" i="1"/>
  <c r="T748" i="1"/>
  <c r="U748" i="1"/>
  <c r="V748" i="1"/>
  <c r="W748" i="1"/>
  <c r="N749" i="1"/>
  <c r="O749" i="1"/>
  <c r="P749" i="1"/>
  <c r="Q749" i="1"/>
  <c r="R749" i="1"/>
  <c r="S749" i="1"/>
  <c r="T749" i="1"/>
  <c r="U749" i="1"/>
  <c r="V749" i="1"/>
  <c r="W749" i="1"/>
  <c r="N750" i="1"/>
  <c r="O750" i="1"/>
  <c r="P750" i="1"/>
  <c r="Q750" i="1"/>
  <c r="R750" i="1"/>
  <c r="S750" i="1"/>
  <c r="T750" i="1"/>
  <c r="U750" i="1"/>
  <c r="V750" i="1"/>
  <c r="W750" i="1"/>
  <c r="N751" i="1"/>
  <c r="O751" i="1"/>
  <c r="P751" i="1"/>
  <c r="Q751" i="1"/>
  <c r="R751" i="1"/>
  <c r="S751" i="1"/>
  <c r="T751" i="1"/>
  <c r="U751" i="1"/>
  <c r="V751" i="1"/>
  <c r="W751" i="1"/>
  <c r="N752" i="1"/>
  <c r="O752" i="1"/>
  <c r="P752" i="1"/>
  <c r="Q752" i="1"/>
  <c r="R752" i="1"/>
  <c r="S752" i="1"/>
  <c r="T752" i="1"/>
  <c r="U752" i="1"/>
  <c r="V752" i="1"/>
  <c r="W752" i="1"/>
  <c r="N753" i="1"/>
  <c r="O753" i="1"/>
  <c r="P753" i="1"/>
  <c r="Q753" i="1"/>
  <c r="R753" i="1"/>
  <c r="S753" i="1"/>
  <c r="T753" i="1"/>
  <c r="U753" i="1"/>
  <c r="V753" i="1"/>
  <c r="W753" i="1"/>
  <c r="N754" i="1"/>
  <c r="O754" i="1"/>
  <c r="P754" i="1"/>
  <c r="Q754" i="1"/>
  <c r="R754" i="1"/>
  <c r="S754" i="1"/>
  <c r="T754" i="1"/>
  <c r="U754" i="1"/>
  <c r="V754" i="1"/>
  <c r="W754" i="1"/>
  <c r="N755" i="1"/>
  <c r="O755" i="1"/>
  <c r="P755" i="1"/>
  <c r="Q755" i="1"/>
  <c r="R755" i="1"/>
  <c r="S755" i="1"/>
  <c r="T755" i="1"/>
  <c r="U755" i="1"/>
  <c r="V755" i="1"/>
  <c r="W755" i="1"/>
  <c r="N756" i="1"/>
  <c r="O756" i="1"/>
  <c r="P756" i="1"/>
  <c r="Q756" i="1"/>
  <c r="R756" i="1"/>
  <c r="S756" i="1"/>
  <c r="T756" i="1"/>
  <c r="U756" i="1"/>
  <c r="V756" i="1"/>
  <c r="W756" i="1"/>
  <c r="N757" i="1"/>
  <c r="O757" i="1"/>
  <c r="P757" i="1"/>
  <c r="Q757" i="1"/>
  <c r="R757" i="1"/>
  <c r="S757" i="1"/>
  <c r="T757" i="1"/>
  <c r="U757" i="1"/>
  <c r="V757" i="1"/>
  <c r="W757" i="1"/>
  <c r="N758" i="1"/>
  <c r="O758" i="1"/>
  <c r="P758" i="1"/>
  <c r="Q758" i="1"/>
  <c r="R758" i="1"/>
  <c r="S758" i="1"/>
  <c r="T758" i="1"/>
  <c r="U758" i="1"/>
  <c r="V758" i="1"/>
  <c r="W758" i="1"/>
  <c r="N759" i="1"/>
  <c r="O759" i="1"/>
  <c r="P759" i="1"/>
  <c r="Q759" i="1"/>
  <c r="R759" i="1"/>
  <c r="S759" i="1"/>
  <c r="T759" i="1"/>
  <c r="U759" i="1"/>
  <c r="V759" i="1"/>
  <c r="W759" i="1"/>
  <c r="N760" i="1"/>
  <c r="O760" i="1"/>
  <c r="P760" i="1"/>
  <c r="Q760" i="1"/>
  <c r="R760" i="1"/>
  <c r="S760" i="1"/>
  <c r="T760" i="1"/>
  <c r="U760" i="1"/>
  <c r="V760" i="1"/>
  <c r="W760" i="1"/>
  <c r="N761" i="1"/>
  <c r="O761" i="1"/>
  <c r="P761" i="1"/>
  <c r="Q761" i="1"/>
  <c r="R761" i="1"/>
  <c r="S761" i="1"/>
  <c r="T761" i="1"/>
  <c r="U761" i="1"/>
  <c r="V761" i="1"/>
  <c r="W761" i="1"/>
  <c r="N762" i="1"/>
  <c r="O762" i="1"/>
  <c r="P762" i="1"/>
  <c r="Q762" i="1"/>
  <c r="R762" i="1"/>
  <c r="S762" i="1"/>
  <c r="T762" i="1"/>
  <c r="U762" i="1"/>
  <c r="V762" i="1"/>
  <c r="W762" i="1"/>
  <c r="N763" i="1"/>
  <c r="O763" i="1"/>
  <c r="P763" i="1"/>
  <c r="Q763" i="1"/>
  <c r="R763" i="1"/>
  <c r="S763" i="1"/>
  <c r="T763" i="1"/>
  <c r="U763" i="1"/>
  <c r="V763" i="1"/>
  <c r="W763" i="1"/>
  <c r="N764" i="1"/>
  <c r="O764" i="1"/>
  <c r="P764" i="1"/>
  <c r="Q764" i="1"/>
  <c r="R764" i="1"/>
  <c r="S764" i="1"/>
  <c r="T764" i="1"/>
  <c r="U764" i="1"/>
  <c r="V764" i="1"/>
  <c r="W764" i="1"/>
  <c r="N765" i="1"/>
  <c r="O765" i="1"/>
  <c r="P765" i="1"/>
  <c r="Q765" i="1"/>
  <c r="R765" i="1"/>
  <c r="S765" i="1"/>
  <c r="T765" i="1"/>
  <c r="U765" i="1"/>
  <c r="V765" i="1"/>
  <c r="W765" i="1"/>
  <c r="N766" i="1"/>
  <c r="O766" i="1"/>
  <c r="P766" i="1"/>
  <c r="Q766" i="1"/>
  <c r="R766" i="1"/>
  <c r="S766" i="1"/>
  <c r="T766" i="1"/>
  <c r="U766" i="1"/>
  <c r="V766" i="1"/>
  <c r="W766" i="1"/>
  <c r="N767" i="1"/>
  <c r="O767" i="1"/>
  <c r="P767" i="1"/>
  <c r="Q767" i="1"/>
  <c r="R767" i="1"/>
  <c r="S767" i="1"/>
  <c r="T767" i="1"/>
  <c r="U767" i="1"/>
  <c r="V767" i="1"/>
  <c r="W767" i="1"/>
  <c r="N768" i="1"/>
  <c r="O768" i="1"/>
  <c r="P768" i="1"/>
  <c r="Q768" i="1"/>
  <c r="R768" i="1"/>
  <c r="S768" i="1"/>
  <c r="T768" i="1"/>
  <c r="U768" i="1"/>
  <c r="V768" i="1"/>
  <c r="W768" i="1"/>
  <c r="N769" i="1"/>
  <c r="O769" i="1"/>
  <c r="P769" i="1"/>
  <c r="Q769" i="1"/>
  <c r="R769" i="1"/>
  <c r="S769" i="1"/>
  <c r="T769" i="1"/>
  <c r="U769" i="1"/>
  <c r="V769" i="1"/>
  <c r="W769" i="1"/>
  <c r="N770" i="1"/>
  <c r="O770" i="1"/>
  <c r="P770" i="1"/>
  <c r="Q770" i="1"/>
  <c r="R770" i="1"/>
  <c r="S770" i="1"/>
  <c r="T770" i="1"/>
  <c r="U770" i="1"/>
  <c r="V770" i="1"/>
  <c r="W770" i="1"/>
  <c r="N771" i="1"/>
  <c r="O771" i="1"/>
  <c r="P771" i="1"/>
  <c r="Q771" i="1"/>
  <c r="R771" i="1"/>
  <c r="S771" i="1"/>
  <c r="T771" i="1"/>
  <c r="U771" i="1"/>
  <c r="V771" i="1"/>
  <c r="W771" i="1"/>
  <c r="N772" i="1"/>
  <c r="O772" i="1"/>
  <c r="P772" i="1"/>
  <c r="Q772" i="1"/>
  <c r="R772" i="1"/>
  <c r="S772" i="1"/>
  <c r="T772" i="1"/>
  <c r="U772" i="1"/>
  <c r="V772" i="1"/>
  <c r="W772" i="1"/>
  <c r="N773" i="1"/>
  <c r="O773" i="1"/>
  <c r="P773" i="1"/>
  <c r="Q773" i="1"/>
  <c r="R773" i="1"/>
  <c r="S773" i="1"/>
  <c r="T773" i="1"/>
  <c r="U773" i="1"/>
  <c r="V773" i="1"/>
  <c r="W773" i="1"/>
  <c r="N774" i="1"/>
  <c r="O774" i="1"/>
  <c r="P774" i="1"/>
  <c r="Q774" i="1"/>
  <c r="R774" i="1"/>
  <c r="S774" i="1"/>
  <c r="T774" i="1"/>
  <c r="U774" i="1"/>
  <c r="V774" i="1"/>
  <c r="W774" i="1"/>
  <c r="N775" i="1"/>
  <c r="O775" i="1"/>
  <c r="P775" i="1"/>
  <c r="Q775" i="1"/>
  <c r="R775" i="1"/>
  <c r="S775" i="1"/>
  <c r="T775" i="1"/>
  <c r="U775" i="1"/>
  <c r="V775" i="1"/>
  <c r="W775" i="1"/>
  <c r="N776" i="1"/>
  <c r="O776" i="1"/>
  <c r="P776" i="1"/>
  <c r="Q776" i="1"/>
  <c r="R776" i="1"/>
  <c r="S776" i="1"/>
  <c r="T776" i="1"/>
  <c r="U776" i="1"/>
  <c r="V776" i="1"/>
  <c r="W776" i="1"/>
  <c r="N777" i="1"/>
  <c r="O777" i="1"/>
  <c r="P777" i="1"/>
  <c r="Q777" i="1"/>
  <c r="R777" i="1"/>
  <c r="S777" i="1"/>
  <c r="T777" i="1"/>
  <c r="U777" i="1"/>
  <c r="V777" i="1"/>
  <c r="W777" i="1"/>
  <c r="N778" i="1"/>
  <c r="O778" i="1"/>
  <c r="P778" i="1"/>
  <c r="Q778" i="1"/>
  <c r="R778" i="1"/>
  <c r="S778" i="1"/>
  <c r="T778" i="1"/>
  <c r="U778" i="1"/>
  <c r="V778" i="1"/>
  <c r="W778" i="1"/>
  <c r="N779" i="1"/>
  <c r="O779" i="1"/>
  <c r="P779" i="1"/>
  <c r="Q779" i="1"/>
  <c r="R779" i="1"/>
  <c r="S779" i="1"/>
  <c r="T779" i="1"/>
  <c r="U779" i="1"/>
  <c r="V779" i="1"/>
  <c r="W779" i="1"/>
  <c r="N780" i="1"/>
  <c r="O780" i="1"/>
  <c r="P780" i="1"/>
  <c r="Q780" i="1"/>
  <c r="R780" i="1"/>
  <c r="S780" i="1"/>
  <c r="T780" i="1"/>
  <c r="U780" i="1"/>
  <c r="V780" i="1"/>
  <c r="W780" i="1"/>
  <c r="N781" i="1"/>
  <c r="O781" i="1"/>
  <c r="P781" i="1"/>
  <c r="Q781" i="1"/>
  <c r="R781" i="1"/>
  <c r="S781" i="1"/>
  <c r="T781" i="1"/>
  <c r="U781" i="1"/>
  <c r="V781" i="1"/>
  <c r="W781" i="1"/>
  <c r="N782" i="1"/>
  <c r="O782" i="1"/>
  <c r="P782" i="1"/>
  <c r="Q782" i="1"/>
  <c r="R782" i="1"/>
  <c r="S782" i="1"/>
  <c r="T782" i="1"/>
  <c r="U782" i="1"/>
  <c r="V782" i="1"/>
  <c r="W782" i="1"/>
  <c r="N783" i="1"/>
  <c r="O783" i="1"/>
  <c r="P783" i="1"/>
  <c r="Q783" i="1"/>
  <c r="R783" i="1"/>
  <c r="S783" i="1"/>
  <c r="T783" i="1"/>
  <c r="U783" i="1"/>
  <c r="V783" i="1"/>
  <c r="W783" i="1"/>
  <c r="N784" i="1"/>
  <c r="O784" i="1"/>
  <c r="P784" i="1"/>
  <c r="Q784" i="1"/>
  <c r="R784" i="1"/>
  <c r="S784" i="1"/>
  <c r="T784" i="1"/>
  <c r="U784" i="1"/>
  <c r="V784" i="1"/>
  <c r="W784" i="1"/>
  <c r="N785" i="1"/>
  <c r="O785" i="1"/>
  <c r="P785" i="1"/>
  <c r="Q785" i="1"/>
  <c r="R785" i="1"/>
  <c r="S785" i="1"/>
  <c r="T785" i="1"/>
  <c r="U785" i="1"/>
  <c r="V785" i="1"/>
  <c r="W785" i="1"/>
  <c r="N786" i="1"/>
  <c r="O786" i="1"/>
  <c r="P786" i="1"/>
  <c r="Q786" i="1"/>
  <c r="R786" i="1"/>
  <c r="S786" i="1"/>
  <c r="T786" i="1"/>
  <c r="U786" i="1"/>
  <c r="V786" i="1"/>
  <c r="W786" i="1"/>
  <c r="N787" i="1"/>
  <c r="O787" i="1"/>
  <c r="P787" i="1"/>
  <c r="Q787" i="1"/>
  <c r="R787" i="1"/>
  <c r="S787" i="1"/>
  <c r="T787" i="1"/>
  <c r="U787" i="1"/>
  <c r="V787" i="1"/>
  <c r="W787" i="1"/>
  <c r="N788" i="1"/>
  <c r="O788" i="1"/>
  <c r="P788" i="1"/>
  <c r="Q788" i="1"/>
  <c r="R788" i="1"/>
  <c r="S788" i="1"/>
  <c r="T788" i="1"/>
  <c r="U788" i="1"/>
  <c r="V788" i="1"/>
  <c r="W788" i="1"/>
  <c r="N789" i="1"/>
  <c r="O789" i="1"/>
  <c r="P789" i="1"/>
  <c r="Q789" i="1"/>
  <c r="R789" i="1"/>
  <c r="S789" i="1"/>
  <c r="T789" i="1"/>
  <c r="U789" i="1"/>
  <c r="V789" i="1"/>
  <c r="W789" i="1"/>
  <c r="N790" i="1"/>
  <c r="O790" i="1"/>
  <c r="P790" i="1"/>
  <c r="Q790" i="1"/>
  <c r="R790" i="1"/>
  <c r="S790" i="1"/>
  <c r="T790" i="1"/>
  <c r="U790" i="1"/>
  <c r="V790" i="1"/>
  <c r="W790" i="1"/>
  <c r="N791" i="1"/>
  <c r="O791" i="1"/>
  <c r="P791" i="1"/>
  <c r="Q791" i="1"/>
  <c r="R791" i="1"/>
  <c r="S791" i="1"/>
  <c r="T791" i="1"/>
  <c r="U791" i="1"/>
  <c r="V791" i="1"/>
  <c r="W791" i="1"/>
  <c r="N792" i="1"/>
  <c r="O792" i="1"/>
  <c r="P792" i="1"/>
  <c r="Q792" i="1"/>
  <c r="R792" i="1"/>
  <c r="S792" i="1"/>
  <c r="T792" i="1"/>
  <c r="U792" i="1"/>
  <c r="V792" i="1"/>
  <c r="W792" i="1"/>
  <c r="N793" i="1"/>
  <c r="O793" i="1"/>
  <c r="P793" i="1"/>
  <c r="Q793" i="1"/>
  <c r="R793" i="1"/>
  <c r="S793" i="1"/>
  <c r="T793" i="1"/>
  <c r="U793" i="1"/>
  <c r="V793" i="1"/>
  <c r="W793" i="1"/>
  <c r="N794" i="1"/>
  <c r="O794" i="1"/>
  <c r="P794" i="1"/>
  <c r="Q794" i="1"/>
  <c r="R794" i="1"/>
  <c r="S794" i="1"/>
  <c r="T794" i="1"/>
  <c r="U794" i="1"/>
  <c r="V794" i="1"/>
  <c r="W794" i="1"/>
  <c r="N795" i="1"/>
  <c r="O795" i="1"/>
  <c r="P795" i="1"/>
  <c r="Q795" i="1"/>
  <c r="R795" i="1"/>
  <c r="S795" i="1"/>
  <c r="T795" i="1"/>
  <c r="U795" i="1"/>
  <c r="V795" i="1"/>
  <c r="W795" i="1"/>
  <c r="N796" i="1"/>
  <c r="O796" i="1"/>
  <c r="P796" i="1"/>
  <c r="Q796" i="1"/>
  <c r="R796" i="1"/>
  <c r="S796" i="1"/>
  <c r="T796" i="1"/>
  <c r="U796" i="1"/>
  <c r="V796" i="1"/>
  <c r="W796" i="1"/>
  <c r="N797" i="1"/>
  <c r="O797" i="1"/>
  <c r="P797" i="1"/>
  <c r="Q797" i="1"/>
  <c r="R797" i="1"/>
  <c r="S797" i="1"/>
  <c r="T797" i="1"/>
  <c r="U797" i="1"/>
  <c r="V797" i="1"/>
  <c r="W797" i="1"/>
  <c r="N798" i="1"/>
  <c r="O798" i="1"/>
  <c r="P798" i="1"/>
  <c r="Q798" i="1"/>
  <c r="R798" i="1"/>
  <c r="S798" i="1"/>
  <c r="T798" i="1"/>
  <c r="U798" i="1"/>
  <c r="V798" i="1"/>
  <c r="W798" i="1"/>
  <c r="N799" i="1"/>
  <c r="O799" i="1"/>
  <c r="P799" i="1"/>
  <c r="Q799" i="1"/>
  <c r="R799" i="1"/>
  <c r="S799" i="1"/>
  <c r="T799" i="1"/>
  <c r="U799" i="1"/>
  <c r="V799" i="1"/>
  <c r="W799" i="1"/>
  <c r="N800" i="1"/>
  <c r="O800" i="1"/>
  <c r="P800" i="1"/>
  <c r="Q800" i="1"/>
  <c r="R800" i="1"/>
  <c r="S800" i="1"/>
  <c r="T800" i="1"/>
  <c r="U800" i="1"/>
  <c r="V800" i="1"/>
  <c r="W800" i="1"/>
  <c r="N801" i="1"/>
  <c r="O801" i="1"/>
  <c r="P801" i="1"/>
  <c r="Q801" i="1"/>
  <c r="R801" i="1"/>
  <c r="S801" i="1"/>
  <c r="T801" i="1"/>
  <c r="U801" i="1"/>
  <c r="V801" i="1"/>
  <c r="W801" i="1"/>
  <c r="N802" i="1"/>
  <c r="O802" i="1"/>
  <c r="P802" i="1"/>
  <c r="Q802" i="1"/>
  <c r="R802" i="1"/>
  <c r="S802" i="1"/>
  <c r="T802" i="1"/>
  <c r="U802" i="1"/>
  <c r="V802" i="1"/>
  <c r="W802" i="1"/>
  <c r="N803" i="1"/>
  <c r="O803" i="1"/>
  <c r="P803" i="1"/>
  <c r="Q803" i="1"/>
  <c r="R803" i="1"/>
  <c r="S803" i="1"/>
  <c r="T803" i="1"/>
  <c r="U803" i="1"/>
  <c r="V803" i="1"/>
  <c r="W803" i="1"/>
  <c r="N804" i="1"/>
  <c r="O804" i="1"/>
  <c r="P804" i="1"/>
  <c r="Q804" i="1"/>
  <c r="R804" i="1"/>
  <c r="S804" i="1"/>
  <c r="T804" i="1"/>
  <c r="U804" i="1"/>
  <c r="V804" i="1"/>
  <c r="W804" i="1"/>
  <c r="N805" i="1"/>
  <c r="O805" i="1"/>
  <c r="P805" i="1"/>
  <c r="Q805" i="1"/>
  <c r="R805" i="1"/>
  <c r="S805" i="1"/>
  <c r="T805" i="1"/>
  <c r="U805" i="1"/>
  <c r="V805" i="1"/>
  <c r="W805" i="1"/>
  <c r="N806" i="1"/>
  <c r="O806" i="1"/>
  <c r="P806" i="1"/>
  <c r="Q806" i="1"/>
  <c r="R806" i="1"/>
  <c r="S806" i="1"/>
  <c r="T806" i="1"/>
  <c r="U806" i="1"/>
  <c r="V806" i="1"/>
  <c r="W806" i="1"/>
  <c r="N807" i="1"/>
  <c r="O807" i="1"/>
  <c r="P807" i="1"/>
  <c r="Q807" i="1"/>
  <c r="R807" i="1"/>
  <c r="S807" i="1"/>
  <c r="T807" i="1"/>
  <c r="U807" i="1"/>
  <c r="V807" i="1"/>
  <c r="W807" i="1"/>
  <c r="N808" i="1"/>
  <c r="O808" i="1"/>
  <c r="P808" i="1"/>
  <c r="Q808" i="1"/>
  <c r="R808" i="1"/>
  <c r="S808" i="1"/>
  <c r="T808" i="1"/>
  <c r="U808" i="1"/>
  <c r="V808" i="1"/>
  <c r="W808" i="1"/>
  <c r="N809" i="1"/>
  <c r="O809" i="1"/>
  <c r="P809" i="1"/>
  <c r="Q809" i="1"/>
  <c r="R809" i="1"/>
  <c r="S809" i="1"/>
  <c r="T809" i="1"/>
  <c r="U809" i="1"/>
  <c r="V809" i="1"/>
  <c r="W809" i="1"/>
  <c r="N810" i="1"/>
  <c r="O810" i="1"/>
  <c r="P810" i="1"/>
  <c r="Q810" i="1"/>
  <c r="R810" i="1"/>
  <c r="S810" i="1"/>
  <c r="T810" i="1"/>
  <c r="U810" i="1"/>
  <c r="V810" i="1"/>
  <c r="W810" i="1"/>
  <c r="N811" i="1"/>
  <c r="O811" i="1"/>
  <c r="P811" i="1"/>
  <c r="Q811" i="1"/>
  <c r="R811" i="1"/>
  <c r="S811" i="1"/>
  <c r="T811" i="1"/>
  <c r="U811" i="1"/>
  <c r="V811" i="1"/>
  <c r="W811" i="1"/>
  <c r="N812" i="1"/>
  <c r="O812" i="1"/>
  <c r="P812" i="1"/>
  <c r="Q812" i="1"/>
  <c r="R812" i="1"/>
  <c r="S812" i="1"/>
  <c r="T812" i="1"/>
  <c r="U812" i="1"/>
  <c r="V812" i="1"/>
  <c r="W812" i="1"/>
  <c r="N813" i="1"/>
  <c r="O813" i="1"/>
  <c r="P813" i="1"/>
  <c r="Q813" i="1"/>
  <c r="R813" i="1"/>
  <c r="S813" i="1"/>
  <c r="T813" i="1"/>
  <c r="U813" i="1"/>
  <c r="V813" i="1"/>
  <c r="W813" i="1"/>
  <c r="N814" i="1"/>
  <c r="O814" i="1"/>
  <c r="P814" i="1"/>
  <c r="Q814" i="1"/>
  <c r="R814" i="1"/>
  <c r="S814" i="1"/>
  <c r="T814" i="1"/>
  <c r="U814" i="1"/>
  <c r="V814" i="1"/>
  <c r="W814" i="1"/>
  <c r="N815" i="1"/>
  <c r="O815" i="1"/>
  <c r="P815" i="1"/>
  <c r="Q815" i="1"/>
  <c r="R815" i="1"/>
  <c r="S815" i="1"/>
  <c r="T815" i="1"/>
  <c r="U815" i="1"/>
  <c r="V815" i="1"/>
  <c r="W815" i="1"/>
  <c r="N816" i="1"/>
  <c r="O816" i="1"/>
  <c r="P816" i="1"/>
  <c r="Q816" i="1"/>
  <c r="R816" i="1"/>
  <c r="S816" i="1"/>
  <c r="T816" i="1"/>
  <c r="U816" i="1"/>
  <c r="V816" i="1"/>
  <c r="W816" i="1"/>
  <c r="N817" i="1"/>
  <c r="O817" i="1"/>
  <c r="P817" i="1"/>
  <c r="Q817" i="1"/>
  <c r="R817" i="1"/>
  <c r="S817" i="1"/>
  <c r="T817" i="1"/>
  <c r="U817" i="1"/>
  <c r="V817" i="1"/>
  <c r="W817" i="1"/>
  <c r="N818" i="1"/>
  <c r="O818" i="1"/>
  <c r="P818" i="1"/>
  <c r="Q818" i="1"/>
  <c r="R818" i="1"/>
  <c r="S818" i="1"/>
  <c r="T818" i="1"/>
  <c r="U818" i="1"/>
  <c r="V818" i="1"/>
  <c r="W818" i="1"/>
  <c r="N819" i="1"/>
  <c r="O819" i="1"/>
  <c r="P819" i="1"/>
  <c r="Q819" i="1"/>
  <c r="R819" i="1"/>
  <c r="S819" i="1"/>
  <c r="T819" i="1"/>
  <c r="U819" i="1"/>
  <c r="V819" i="1"/>
  <c r="W819" i="1"/>
  <c r="N820" i="1"/>
  <c r="O820" i="1"/>
  <c r="P820" i="1"/>
  <c r="Q820" i="1"/>
  <c r="R820" i="1"/>
  <c r="S820" i="1"/>
  <c r="T820" i="1"/>
  <c r="U820" i="1"/>
  <c r="V820" i="1"/>
  <c r="W820" i="1"/>
  <c r="N821" i="1"/>
  <c r="O821" i="1"/>
  <c r="P821" i="1"/>
  <c r="Q821" i="1"/>
  <c r="R821" i="1"/>
  <c r="S821" i="1"/>
  <c r="T821" i="1"/>
  <c r="U821" i="1"/>
  <c r="V821" i="1"/>
  <c r="W821" i="1"/>
  <c r="N822" i="1"/>
  <c r="O822" i="1"/>
  <c r="P822" i="1"/>
  <c r="Q822" i="1"/>
  <c r="R822" i="1"/>
  <c r="S822" i="1"/>
  <c r="T822" i="1"/>
  <c r="U822" i="1"/>
  <c r="V822" i="1"/>
  <c r="W822" i="1"/>
  <c r="N823" i="1"/>
  <c r="O823" i="1"/>
  <c r="P823" i="1"/>
  <c r="Q823" i="1"/>
  <c r="R823" i="1"/>
  <c r="S823" i="1"/>
  <c r="T823" i="1"/>
  <c r="U823" i="1"/>
  <c r="V823" i="1"/>
  <c r="W823" i="1"/>
  <c r="N824" i="1"/>
  <c r="O824" i="1"/>
  <c r="P824" i="1"/>
  <c r="Q824" i="1"/>
  <c r="R824" i="1"/>
  <c r="S824" i="1"/>
  <c r="T824" i="1"/>
  <c r="U824" i="1"/>
  <c r="V824" i="1"/>
  <c r="W824" i="1"/>
  <c r="N825" i="1"/>
  <c r="O825" i="1"/>
  <c r="P825" i="1"/>
  <c r="Q825" i="1"/>
  <c r="R825" i="1"/>
  <c r="S825" i="1"/>
  <c r="T825" i="1"/>
  <c r="U825" i="1"/>
  <c r="V825" i="1"/>
  <c r="W825" i="1"/>
  <c r="N826" i="1"/>
  <c r="O826" i="1"/>
  <c r="P826" i="1"/>
  <c r="Q826" i="1"/>
  <c r="R826" i="1"/>
  <c r="S826" i="1"/>
  <c r="T826" i="1"/>
  <c r="U826" i="1"/>
  <c r="V826" i="1"/>
  <c r="W826" i="1"/>
  <c r="N827" i="1"/>
  <c r="O827" i="1"/>
  <c r="P827" i="1"/>
  <c r="Q827" i="1"/>
  <c r="R827" i="1"/>
  <c r="S827" i="1"/>
  <c r="T827" i="1"/>
  <c r="U827" i="1"/>
  <c r="V827" i="1"/>
  <c r="W827" i="1"/>
  <c r="N828" i="1"/>
  <c r="O828" i="1"/>
  <c r="P828" i="1"/>
  <c r="Q828" i="1"/>
  <c r="R828" i="1"/>
  <c r="S828" i="1"/>
  <c r="T828" i="1"/>
  <c r="U828" i="1"/>
  <c r="V828" i="1"/>
  <c r="W828" i="1"/>
  <c r="N829" i="1"/>
  <c r="O829" i="1"/>
  <c r="P829" i="1"/>
  <c r="Q829" i="1"/>
  <c r="R829" i="1"/>
  <c r="S829" i="1"/>
  <c r="T829" i="1"/>
  <c r="U829" i="1"/>
  <c r="V829" i="1"/>
  <c r="W829" i="1"/>
  <c r="N830" i="1"/>
  <c r="O830" i="1"/>
  <c r="P830" i="1"/>
  <c r="Q830" i="1"/>
  <c r="R830" i="1"/>
  <c r="S830" i="1"/>
  <c r="T830" i="1"/>
  <c r="U830" i="1"/>
  <c r="V830" i="1"/>
  <c r="W830" i="1"/>
  <c r="N831" i="1"/>
  <c r="O831" i="1"/>
  <c r="P831" i="1"/>
  <c r="Q831" i="1"/>
  <c r="R831" i="1"/>
  <c r="S831" i="1"/>
  <c r="T831" i="1"/>
  <c r="U831" i="1"/>
  <c r="V831" i="1"/>
  <c r="W831" i="1"/>
  <c r="N832" i="1"/>
  <c r="O832" i="1"/>
  <c r="P832" i="1"/>
  <c r="Q832" i="1"/>
  <c r="R832" i="1"/>
  <c r="S832" i="1"/>
  <c r="T832" i="1"/>
  <c r="U832" i="1"/>
  <c r="V832" i="1"/>
  <c r="W832" i="1"/>
  <c r="N833" i="1"/>
  <c r="O833" i="1"/>
  <c r="P833" i="1"/>
  <c r="Q833" i="1"/>
  <c r="R833" i="1"/>
  <c r="S833" i="1"/>
  <c r="T833" i="1"/>
  <c r="U833" i="1"/>
  <c r="V833" i="1"/>
  <c r="W833" i="1"/>
  <c r="N834" i="1"/>
  <c r="O834" i="1"/>
  <c r="P834" i="1"/>
  <c r="Q834" i="1"/>
  <c r="R834" i="1"/>
  <c r="S834" i="1"/>
  <c r="T834" i="1"/>
  <c r="U834" i="1"/>
  <c r="V834" i="1"/>
  <c r="W834" i="1"/>
  <c r="N835" i="1"/>
  <c r="O835" i="1"/>
  <c r="P835" i="1"/>
  <c r="Q835" i="1"/>
  <c r="R835" i="1"/>
  <c r="S835" i="1"/>
  <c r="T835" i="1"/>
  <c r="U835" i="1"/>
  <c r="V835" i="1"/>
  <c r="W835" i="1"/>
  <c r="N836" i="1"/>
  <c r="O836" i="1"/>
  <c r="P836" i="1"/>
  <c r="Q836" i="1"/>
  <c r="R836" i="1"/>
  <c r="S836" i="1"/>
  <c r="T836" i="1"/>
  <c r="U836" i="1"/>
  <c r="V836" i="1"/>
  <c r="W836" i="1"/>
  <c r="N837" i="1"/>
  <c r="O837" i="1"/>
  <c r="P837" i="1"/>
  <c r="Q837" i="1"/>
  <c r="R837" i="1"/>
  <c r="S837" i="1"/>
  <c r="T837" i="1"/>
  <c r="U837" i="1"/>
  <c r="V837" i="1"/>
  <c r="W837" i="1"/>
  <c r="N838" i="1"/>
  <c r="O838" i="1"/>
  <c r="P838" i="1"/>
  <c r="Q838" i="1"/>
  <c r="R838" i="1"/>
  <c r="S838" i="1"/>
  <c r="T838" i="1"/>
  <c r="U838" i="1"/>
  <c r="V838" i="1"/>
  <c r="W838" i="1"/>
  <c r="N839" i="1"/>
  <c r="O839" i="1"/>
  <c r="P839" i="1"/>
  <c r="Q839" i="1"/>
  <c r="R839" i="1"/>
  <c r="S839" i="1"/>
  <c r="T839" i="1"/>
  <c r="U839" i="1"/>
  <c r="V839" i="1"/>
  <c r="W839" i="1"/>
  <c r="N840" i="1"/>
  <c r="O840" i="1"/>
  <c r="P840" i="1"/>
  <c r="Q840" i="1"/>
  <c r="R840" i="1"/>
  <c r="S840" i="1"/>
  <c r="T840" i="1"/>
  <c r="U840" i="1"/>
  <c r="V840" i="1"/>
  <c r="W840" i="1"/>
  <c r="N841" i="1"/>
  <c r="O841" i="1"/>
  <c r="P841" i="1"/>
  <c r="Q841" i="1"/>
  <c r="R841" i="1"/>
  <c r="S841" i="1"/>
  <c r="T841" i="1"/>
  <c r="U841" i="1"/>
  <c r="V841" i="1"/>
  <c r="W841" i="1"/>
  <c r="N842" i="1"/>
  <c r="O842" i="1"/>
  <c r="P842" i="1"/>
  <c r="Q842" i="1"/>
  <c r="R842" i="1"/>
  <c r="S842" i="1"/>
  <c r="T842" i="1"/>
  <c r="U842" i="1"/>
  <c r="V842" i="1"/>
  <c r="W842" i="1"/>
  <c r="N843" i="1"/>
  <c r="O843" i="1"/>
  <c r="P843" i="1"/>
  <c r="Q843" i="1"/>
  <c r="R843" i="1"/>
  <c r="S843" i="1"/>
  <c r="T843" i="1"/>
  <c r="U843" i="1"/>
  <c r="V843" i="1"/>
  <c r="W843" i="1"/>
  <c r="N844" i="1"/>
  <c r="O844" i="1"/>
  <c r="P844" i="1"/>
  <c r="Q844" i="1"/>
  <c r="R844" i="1"/>
  <c r="S844" i="1"/>
  <c r="T844" i="1"/>
  <c r="U844" i="1"/>
  <c r="V844" i="1"/>
  <c r="W844" i="1"/>
  <c r="N845" i="1"/>
  <c r="O845" i="1"/>
  <c r="P845" i="1"/>
  <c r="Q845" i="1"/>
  <c r="R845" i="1"/>
  <c r="S845" i="1"/>
  <c r="T845" i="1"/>
  <c r="U845" i="1"/>
  <c r="V845" i="1"/>
  <c r="W845" i="1"/>
  <c r="N846" i="1"/>
  <c r="O846" i="1"/>
  <c r="P846" i="1"/>
  <c r="Q846" i="1"/>
  <c r="R846" i="1"/>
  <c r="S846" i="1"/>
  <c r="T846" i="1"/>
  <c r="U846" i="1"/>
  <c r="V846" i="1"/>
  <c r="W846" i="1"/>
  <c r="N847" i="1"/>
  <c r="O847" i="1"/>
  <c r="P847" i="1"/>
  <c r="Q847" i="1"/>
  <c r="R847" i="1"/>
  <c r="S847" i="1"/>
  <c r="T847" i="1"/>
  <c r="U847" i="1"/>
  <c r="V847" i="1"/>
  <c r="W847" i="1"/>
  <c r="N848" i="1"/>
  <c r="O848" i="1"/>
  <c r="P848" i="1"/>
  <c r="Q848" i="1"/>
  <c r="R848" i="1"/>
  <c r="S848" i="1"/>
  <c r="T848" i="1"/>
  <c r="U848" i="1"/>
  <c r="V848" i="1"/>
  <c r="W848" i="1"/>
  <c r="N849" i="1"/>
  <c r="O849" i="1"/>
  <c r="P849" i="1"/>
  <c r="Q849" i="1"/>
  <c r="R849" i="1"/>
  <c r="S849" i="1"/>
  <c r="T849" i="1"/>
  <c r="U849" i="1"/>
  <c r="V849" i="1"/>
  <c r="W849" i="1"/>
  <c r="N850" i="1"/>
  <c r="O850" i="1"/>
  <c r="P850" i="1"/>
  <c r="Q850" i="1"/>
  <c r="R850" i="1"/>
  <c r="S850" i="1"/>
  <c r="T850" i="1"/>
  <c r="U850" i="1"/>
  <c r="V850" i="1"/>
  <c r="W850" i="1"/>
  <c r="N851" i="1"/>
  <c r="O851" i="1"/>
  <c r="P851" i="1"/>
  <c r="Q851" i="1"/>
  <c r="R851" i="1"/>
  <c r="S851" i="1"/>
  <c r="T851" i="1"/>
  <c r="U851" i="1"/>
  <c r="V851" i="1"/>
  <c r="W851" i="1"/>
  <c r="N852" i="1"/>
  <c r="O852" i="1"/>
  <c r="P852" i="1"/>
  <c r="Q852" i="1"/>
  <c r="R852" i="1"/>
  <c r="S852" i="1"/>
  <c r="T852" i="1"/>
  <c r="U852" i="1"/>
  <c r="V852" i="1"/>
  <c r="W852" i="1"/>
  <c r="N853" i="1"/>
  <c r="O853" i="1"/>
  <c r="P853" i="1"/>
  <c r="Q853" i="1"/>
  <c r="R853" i="1"/>
  <c r="S853" i="1"/>
  <c r="T853" i="1"/>
  <c r="U853" i="1"/>
  <c r="V853" i="1"/>
  <c r="W853" i="1"/>
  <c r="N854" i="1"/>
  <c r="O854" i="1"/>
  <c r="P854" i="1"/>
  <c r="Q854" i="1"/>
  <c r="R854" i="1"/>
  <c r="S854" i="1"/>
  <c r="T854" i="1"/>
  <c r="U854" i="1"/>
  <c r="V854" i="1"/>
  <c r="W854" i="1"/>
  <c r="N855" i="1"/>
  <c r="O855" i="1"/>
  <c r="P855" i="1"/>
  <c r="Q855" i="1"/>
  <c r="R855" i="1"/>
  <c r="S855" i="1"/>
  <c r="T855" i="1"/>
  <c r="U855" i="1"/>
  <c r="V855" i="1"/>
  <c r="W855" i="1"/>
  <c r="N856" i="1"/>
  <c r="O856" i="1"/>
  <c r="P856" i="1"/>
  <c r="Q856" i="1"/>
  <c r="R856" i="1"/>
  <c r="S856" i="1"/>
  <c r="T856" i="1"/>
  <c r="U856" i="1"/>
  <c r="V856" i="1"/>
  <c r="W856" i="1"/>
  <c r="N857" i="1"/>
  <c r="O857" i="1"/>
  <c r="P857" i="1"/>
  <c r="Q857" i="1"/>
  <c r="R857" i="1"/>
  <c r="S857" i="1"/>
  <c r="T857" i="1"/>
  <c r="U857" i="1"/>
  <c r="V857" i="1"/>
  <c r="W857" i="1"/>
  <c r="N858" i="1"/>
  <c r="O858" i="1"/>
  <c r="P858" i="1"/>
  <c r="Q858" i="1"/>
  <c r="R858" i="1"/>
  <c r="S858" i="1"/>
  <c r="T858" i="1"/>
  <c r="U858" i="1"/>
  <c r="V858" i="1"/>
  <c r="W858" i="1"/>
  <c r="N859" i="1"/>
  <c r="O859" i="1"/>
  <c r="P859" i="1"/>
  <c r="Q859" i="1"/>
  <c r="R859" i="1"/>
  <c r="S859" i="1"/>
  <c r="T859" i="1"/>
  <c r="U859" i="1"/>
  <c r="V859" i="1"/>
  <c r="W859" i="1"/>
  <c r="N860" i="1"/>
  <c r="O860" i="1"/>
  <c r="P860" i="1"/>
  <c r="Q860" i="1"/>
  <c r="R860" i="1"/>
  <c r="S860" i="1"/>
  <c r="T860" i="1"/>
  <c r="U860" i="1"/>
  <c r="V860" i="1"/>
  <c r="W860" i="1"/>
  <c r="N861" i="1"/>
  <c r="O861" i="1"/>
  <c r="P861" i="1"/>
  <c r="Q861" i="1"/>
  <c r="R861" i="1"/>
  <c r="S861" i="1"/>
  <c r="T861" i="1"/>
  <c r="U861" i="1"/>
  <c r="V861" i="1"/>
  <c r="W861" i="1"/>
  <c r="N862" i="1"/>
  <c r="O862" i="1"/>
  <c r="P862" i="1"/>
  <c r="Q862" i="1"/>
  <c r="R862" i="1"/>
  <c r="S862" i="1"/>
  <c r="T862" i="1"/>
  <c r="U862" i="1"/>
  <c r="V862" i="1"/>
  <c r="W862" i="1"/>
  <c r="N863" i="1"/>
  <c r="O863" i="1"/>
  <c r="P863" i="1"/>
  <c r="Q863" i="1"/>
  <c r="R863" i="1"/>
  <c r="S863" i="1"/>
  <c r="T863" i="1"/>
  <c r="U863" i="1"/>
  <c r="V863" i="1"/>
  <c r="W863" i="1"/>
  <c r="N864" i="1"/>
  <c r="O864" i="1"/>
  <c r="P864" i="1"/>
  <c r="Q864" i="1"/>
  <c r="R864" i="1"/>
  <c r="S864" i="1"/>
  <c r="T864" i="1"/>
  <c r="U864" i="1"/>
  <c r="V864" i="1"/>
  <c r="W864" i="1"/>
  <c r="N865" i="1"/>
  <c r="O865" i="1"/>
  <c r="P865" i="1"/>
  <c r="Q865" i="1"/>
  <c r="R865" i="1"/>
  <c r="S865" i="1"/>
  <c r="T865" i="1"/>
  <c r="U865" i="1"/>
  <c r="V865" i="1"/>
  <c r="W865" i="1"/>
  <c r="N866" i="1"/>
  <c r="O866" i="1"/>
  <c r="P866" i="1"/>
  <c r="Q866" i="1"/>
  <c r="R866" i="1"/>
  <c r="S866" i="1"/>
  <c r="T866" i="1"/>
  <c r="U866" i="1"/>
  <c r="V866" i="1"/>
  <c r="W866" i="1"/>
  <c r="N867" i="1"/>
  <c r="O867" i="1"/>
  <c r="P867" i="1"/>
  <c r="Q867" i="1"/>
  <c r="R867" i="1"/>
  <c r="S867" i="1"/>
  <c r="T867" i="1"/>
  <c r="U867" i="1"/>
  <c r="V867" i="1"/>
  <c r="W867" i="1"/>
  <c r="N868" i="1"/>
  <c r="O868" i="1"/>
  <c r="P868" i="1"/>
  <c r="Q868" i="1"/>
  <c r="R868" i="1"/>
  <c r="S868" i="1"/>
  <c r="T868" i="1"/>
  <c r="U868" i="1"/>
  <c r="V868" i="1"/>
  <c r="W868" i="1"/>
  <c r="N869" i="1"/>
  <c r="O869" i="1"/>
  <c r="P869" i="1"/>
  <c r="Q869" i="1"/>
  <c r="R869" i="1"/>
  <c r="S869" i="1"/>
  <c r="T869" i="1"/>
  <c r="U869" i="1"/>
  <c r="V869" i="1"/>
  <c r="W869" i="1"/>
  <c r="N870" i="1"/>
  <c r="O870" i="1"/>
  <c r="P870" i="1"/>
  <c r="Q870" i="1"/>
  <c r="R870" i="1"/>
  <c r="S870" i="1"/>
  <c r="T870" i="1"/>
  <c r="U870" i="1"/>
  <c r="V870" i="1"/>
  <c r="W870" i="1"/>
  <c r="N871" i="1"/>
  <c r="O871" i="1"/>
  <c r="P871" i="1"/>
  <c r="Q871" i="1"/>
  <c r="R871" i="1"/>
  <c r="S871" i="1"/>
  <c r="T871" i="1"/>
  <c r="U871" i="1"/>
  <c r="V871" i="1"/>
  <c r="W871" i="1"/>
  <c r="N872" i="1"/>
  <c r="O872" i="1"/>
  <c r="P872" i="1"/>
  <c r="Q872" i="1"/>
  <c r="R872" i="1"/>
  <c r="S872" i="1"/>
  <c r="T872" i="1"/>
  <c r="U872" i="1"/>
  <c r="V872" i="1"/>
  <c r="W872" i="1"/>
  <c r="N873" i="1"/>
  <c r="O873" i="1"/>
  <c r="P873" i="1"/>
  <c r="Q873" i="1"/>
  <c r="R873" i="1"/>
  <c r="S873" i="1"/>
  <c r="T873" i="1"/>
  <c r="U873" i="1"/>
  <c r="V873" i="1"/>
  <c r="W873" i="1"/>
  <c r="N874" i="1"/>
  <c r="O874" i="1"/>
  <c r="P874" i="1"/>
  <c r="Q874" i="1"/>
  <c r="R874" i="1"/>
  <c r="S874" i="1"/>
  <c r="T874" i="1"/>
  <c r="U874" i="1"/>
  <c r="V874" i="1"/>
  <c r="W874" i="1"/>
  <c r="N875" i="1"/>
  <c r="O875" i="1"/>
  <c r="P875" i="1"/>
  <c r="Q875" i="1"/>
  <c r="R875" i="1"/>
  <c r="S875" i="1"/>
  <c r="T875" i="1"/>
  <c r="U875" i="1"/>
  <c r="V875" i="1"/>
  <c r="W875" i="1"/>
  <c r="N876" i="1"/>
  <c r="O876" i="1"/>
  <c r="P876" i="1"/>
  <c r="Q876" i="1"/>
  <c r="R876" i="1"/>
  <c r="S876" i="1"/>
  <c r="T876" i="1"/>
  <c r="U876" i="1"/>
  <c r="V876" i="1"/>
  <c r="W876" i="1"/>
  <c r="N877" i="1"/>
  <c r="O877" i="1"/>
  <c r="P877" i="1"/>
  <c r="Q877" i="1"/>
  <c r="R877" i="1"/>
  <c r="S877" i="1"/>
  <c r="T877" i="1"/>
  <c r="U877" i="1"/>
  <c r="V877" i="1"/>
  <c r="W877" i="1"/>
  <c r="N878" i="1"/>
  <c r="O878" i="1"/>
  <c r="P878" i="1"/>
  <c r="Q878" i="1"/>
  <c r="R878" i="1"/>
  <c r="S878" i="1"/>
  <c r="T878" i="1"/>
  <c r="U878" i="1"/>
  <c r="V878" i="1"/>
  <c r="W878" i="1"/>
  <c r="N879" i="1"/>
  <c r="O879" i="1"/>
  <c r="P879" i="1"/>
  <c r="Q879" i="1"/>
  <c r="R879" i="1"/>
  <c r="S879" i="1"/>
  <c r="T879" i="1"/>
  <c r="U879" i="1"/>
  <c r="V879" i="1"/>
  <c r="W879" i="1"/>
  <c r="N880" i="1"/>
  <c r="O880" i="1"/>
  <c r="P880" i="1"/>
  <c r="Q880" i="1"/>
  <c r="R880" i="1"/>
  <c r="S880" i="1"/>
  <c r="T880" i="1"/>
  <c r="U880" i="1"/>
  <c r="V880" i="1"/>
  <c r="W880" i="1"/>
  <c r="N881" i="1"/>
  <c r="O881" i="1"/>
  <c r="P881" i="1"/>
  <c r="Q881" i="1"/>
  <c r="R881" i="1"/>
  <c r="S881" i="1"/>
  <c r="T881" i="1"/>
  <c r="U881" i="1"/>
  <c r="V881" i="1"/>
  <c r="W881" i="1"/>
  <c r="N882" i="1"/>
  <c r="O882" i="1"/>
  <c r="P882" i="1"/>
  <c r="Q882" i="1"/>
  <c r="R882" i="1"/>
  <c r="S882" i="1"/>
  <c r="T882" i="1"/>
  <c r="U882" i="1"/>
  <c r="V882" i="1"/>
  <c r="W882" i="1"/>
  <c r="N883" i="1"/>
  <c r="O883" i="1"/>
  <c r="P883" i="1"/>
  <c r="Q883" i="1"/>
  <c r="R883" i="1"/>
  <c r="S883" i="1"/>
  <c r="T883" i="1"/>
  <c r="U883" i="1"/>
  <c r="V883" i="1"/>
  <c r="W883" i="1"/>
  <c r="N884" i="1"/>
  <c r="O884" i="1"/>
  <c r="P884" i="1"/>
  <c r="Q884" i="1"/>
  <c r="R884" i="1"/>
  <c r="S884" i="1"/>
  <c r="T884" i="1"/>
  <c r="U884" i="1"/>
  <c r="V884" i="1"/>
  <c r="W884" i="1"/>
  <c r="N885" i="1"/>
  <c r="O885" i="1"/>
  <c r="P885" i="1"/>
  <c r="Q885" i="1"/>
  <c r="R885" i="1"/>
  <c r="S885" i="1"/>
  <c r="T885" i="1"/>
  <c r="U885" i="1"/>
  <c r="V885" i="1"/>
  <c r="W885" i="1"/>
  <c r="N886" i="1"/>
  <c r="O886" i="1"/>
  <c r="P886" i="1"/>
  <c r="Q886" i="1"/>
  <c r="R886" i="1"/>
  <c r="S886" i="1"/>
  <c r="T886" i="1"/>
  <c r="U886" i="1"/>
  <c r="V886" i="1"/>
  <c r="W886" i="1"/>
  <c r="N887" i="1"/>
  <c r="O887" i="1"/>
  <c r="P887" i="1"/>
  <c r="Q887" i="1"/>
  <c r="R887" i="1"/>
  <c r="S887" i="1"/>
  <c r="T887" i="1"/>
  <c r="U887" i="1"/>
  <c r="V887" i="1"/>
  <c r="W887" i="1"/>
  <c r="N888" i="1"/>
  <c r="O888" i="1"/>
  <c r="P888" i="1"/>
  <c r="Q888" i="1"/>
  <c r="R888" i="1"/>
  <c r="S888" i="1"/>
  <c r="T888" i="1"/>
  <c r="U888" i="1"/>
  <c r="V888" i="1"/>
  <c r="W888" i="1"/>
  <c r="N889" i="1"/>
  <c r="O889" i="1"/>
  <c r="P889" i="1"/>
  <c r="Q889" i="1"/>
  <c r="R889" i="1"/>
  <c r="S889" i="1"/>
  <c r="T889" i="1"/>
  <c r="U889" i="1"/>
  <c r="V889" i="1"/>
  <c r="W889" i="1"/>
  <c r="N890" i="1"/>
  <c r="O890" i="1"/>
  <c r="P890" i="1"/>
  <c r="Q890" i="1"/>
  <c r="R890" i="1"/>
  <c r="S890" i="1"/>
  <c r="T890" i="1"/>
  <c r="U890" i="1"/>
  <c r="V890" i="1"/>
  <c r="W890" i="1"/>
  <c r="N891" i="1"/>
  <c r="O891" i="1"/>
  <c r="P891" i="1"/>
  <c r="Q891" i="1"/>
  <c r="R891" i="1"/>
  <c r="S891" i="1"/>
  <c r="T891" i="1"/>
  <c r="U891" i="1"/>
  <c r="V891" i="1"/>
  <c r="W891" i="1"/>
  <c r="N892" i="1"/>
  <c r="O892" i="1"/>
  <c r="P892" i="1"/>
  <c r="Q892" i="1"/>
  <c r="R892" i="1"/>
  <c r="S892" i="1"/>
  <c r="T892" i="1"/>
  <c r="U892" i="1"/>
  <c r="V892" i="1"/>
  <c r="W892" i="1"/>
  <c r="N893" i="1"/>
  <c r="O893" i="1"/>
  <c r="P893" i="1"/>
  <c r="Q893" i="1"/>
  <c r="R893" i="1"/>
  <c r="S893" i="1"/>
  <c r="T893" i="1"/>
  <c r="U893" i="1"/>
  <c r="V893" i="1"/>
  <c r="W893" i="1"/>
  <c r="N894" i="1"/>
  <c r="O894" i="1"/>
  <c r="P894" i="1"/>
  <c r="Q894" i="1"/>
  <c r="R894" i="1"/>
  <c r="S894" i="1"/>
  <c r="T894" i="1"/>
  <c r="U894" i="1"/>
  <c r="V894" i="1"/>
  <c r="W894" i="1"/>
  <c r="N895" i="1"/>
  <c r="O895" i="1"/>
  <c r="P895" i="1"/>
  <c r="Q895" i="1"/>
  <c r="R895" i="1"/>
  <c r="S895" i="1"/>
  <c r="T895" i="1"/>
  <c r="U895" i="1"/>
  <c r="V895" i="1"/>
  <c r="W895" i="1"/>
  <c r="N896" i="1"/>
  <c r="O896" i="1"/>
  <c r="P896" i="1"/>
  <c r="Q896" i="1"/>
  <c r="R896" i="1"/>
  <c r="S896" i="1"/>
  <c r="T896" i="1"/>
  <c r="U896" i="1"/>
  <c r="V896" i="1"/>
  <c r="W896" i="1"/>
  <c r="N897" i="1"/>
  <c r="O897" i="1"/>
  <c r="P897" i="1"/>
  <c r="Q897" i="1"/>
  <c r="R897" i="1"/>
  <c r="S897" i="1"/>
  <c r="T897" i="1"/>
  <c r="U897" i="1"/>
  <c r="V897" i="1"/>
  <c r="W897" i="1"/>
  <c r="N898" i="1"/>
  <c r="O898" i="1"/>
  <c r="P898" i="1"/>
  <c r="Q898" i="1"/>
  <c r="R898" i="1"/>
  <c r="S898" i="1"/>
  <c r="T898" i="1"/>
  <c r="U898" i="1"/>
  <c r="V898" i="1"/>
  <c r="W898" i="1"/>
  <c r="N899" i="1"/>
  <c r="O899" i="1"/>
  <c r="P899" i="1"/>
  <c r="Q899" i="1"/>
  <c r="R899" i="1"/>
  <c r="S899" i="1"/>
  <c r="T899" i="1"/>
  <c r="U899" i="1"/>
  <c r="V899" i="1"/>
  <c r="W899" i="1"/>
  <c r="N900" i="1"/>
  <c r="O900" i="1"/>
  <c r="P900" i="1"/>
  <c r="Q900" i="1"/>
  <c r="R900" i="1"/>
  <c r="S900" i="1"/>
  <c r="T900" i="1"/>
  <c r="U900" i="1"/>
  <c r="V900" i="1"/>
  <c r="W900" i="1"/>
  <c r="N901" i="1"/>
  <c r="O901" i="1"/>
  <c r="P901" i="1"/>
  <c r="Q901" i="1"/>
  <c r="R901" i="1"/>
  <c r="S901" i="1"/>
  <c r="T901" i="1"/>
  <c r="U901" i="1"/>
  <c r="V901" i="1"/>
  <c r="W901" i="1"/>
  <c r="N902" i="1"/>
  <c r="O902" i="1"/>
  <c r="P902" i="1"/>
  <c r="Q902" i="1"/>
  <c r="R902" i="1"/>
  <c r="S902" i="1"/>
  <c r="T902" i="1"/>
  <c r="U902" i="1"/>
  <c r="V902" i="1"/>
  <c r="W902" i="1"/>
  <c r="N903" i="1"/>
  <c r="O903" i="1"/>
  <c r="P903" i="1"/>
  <c r="Q903" i="1"/>
  <c r="R903" i="1"/>
  <c r="S903" i="1"/>
  <c r="T903" i="1"/>
  <c r="U903" i="1"/>
  <c r="V903" i="1"/>
  <c r="W903" i="1"/>
  <c r="N904" i="1"/>
  <c r="O904" i="1"/>
  <c r="P904" i="1"/>
  <c r="Q904" i="1"/>
  <c r="R904" i="1"/>
  <c r="S904" i="1"/>
  <c r="T904" i="1"/>
  <c r="U904" i="1"/>
  <c r="V904" i="1"/>
  <c r="W904" i="1"/>
  <c r="N905" i="1"/>
  <c r="O905" i="1"/>
  <c r="P905" i="1"/>
  <c r="Q905" i="1"/>
  <c r="R905" i="1"/>
  <c r="S905" i="1"/>
  <c r="T905" i="1"/>
  <c r="U905" i="1"/>
  <c r="V905" i="1"/>
  <c r="W905" i="1"/>
  <c r="N906" i="1"/>
  <c r="O906" i="1"/>
  <c r="P906" i="1"/>
  <c r="Q906" i="1"/>
  <c r="R906" i="1"/>
  <c r="S906" i="1"/>
  <c r="T906" i="1"/>
  <c r="U906" i="1"/>
  <c r="V906" i="1"/>
  <c r="W906" i="1"/>
  <c r="N907" i="1"/>
  <c r="O907" i="1"/>
  <c r="P907" i="1"/>
  <c r="Q907" i="1"/>
  <c r="R907" i="1"/>
  <c r="S907" i="1"/>
  <c r="T907" i="1"/>
  <c r="U907" i="1"/>
  <c r="V907" i="1"/>
  <c r="W907" i="1"/>
  <c r="N908" i="1"/>
  <c r="O908" i="1"/>
  <c r="P908" i="1"/>
  <c r="Q908" i="1"/>
  <c r="R908" i="1"/>
  <c r="S908" i="1"/>
  <c r="T908" i="1"/>
  <c r="U908" i="1"/>
  <c r="V908" i="1"/>
  <c r="W908" i="1"/>
  <c r="N909" i="1"/>
  <c r="O909" i="1"/>
  <c r="P909" i="1"/>
  <c r="Q909" i="1"/>
  <c r="R909" i="1"/>
  <c r="S909" i="1"/>
  <c r="T909" i="1"/>
  <c r="U909" i="1"/>
  <c r="V909" i="1"/>
  <c r="W909" i="1"/>
  <c r="N910" i="1"/>
  <c r="O910" i="1"/>
  <c r="P910" i="1"/>
  <c r="Q910" i="1"/>
  <c r="R910" i="1"/>
  <c r="S910" i="1"/>
  <c r="T910" i="1"/>
  <c r="U910" i="1"/>
  <c r="V910" i="1"/>
  <c r="W910" i="1"/>
  <c r="N911" i="1"/>
  <c r="O911" i="1"/>
  <c r="P911" i="1"/>
  <c r="Q911" i="1"/>
  <c r="R911" i="1"/>
  <c r="S911" i="1"/>
  <c r="T911" i="1"/>
  <c r="U911" i="1"/>
  <c r="V911" i="1"/>
  <c r="W911" i="1"/>
  <c r="N912" i="1"/>
  <c r="O912" i="1"/>
  <c r="P912" i="1"/>
  <c r="Q912" i="1"/>
  <c r="R912" i="1"/>
  <c r="S912" i="1"/>
  <c r="T912" i="1"/>
  <c r="U912" i="1"/>
  <c r="V912" i="1"/>
  <c r="W912" i="1"/>
  <c r="N913" i="1"/>
  <c r="O913" i="1"/>
  <c r="P913" i="1"/>
  <c r="Q913" i="1"/>
  <c r="R913" i="1"/>
  <c r="S913" i="1"/>
  <c r="T913" i="1"/>
  <c r="U913" i="1"/>
  <c r="V913" i="1"/>
  <c r="W913" i="1"/>
  <c r="N914" i="1"/>
  <c r="O914" i="1"/>
  <c r="P914" i="1"/>
  <c r="Q914" i="1"/>
  <c r="R914" i="1"/>
  <c r="S914" i="1"/>
  <c r="T914" i="1"/>
  <c r="U914" i="1"/>
  <c r="V914" i="1"/>
  <c r="W914" i="1"/>
  <c r="N915" i="1"/>
  <c r="O915" i="1"/>
  <c r="P915" i="1"/>
  <c r="Q915" i="1"/>
  <c r="R915" i="1"/>
  <c r="S915" i="1"/>
  <c r="T915" i="1"/>
  <c r="U915" i="1"/>
  <c r="V915" i="1"/>
  <c r="W915" i="1"/>
  <c r="N916" i="1"/>
  <c r="O916" i="1"/>
  <c r="P916" i="1"/>
  <c r="Q916" i="1"/>
  <c r="R916" i="1"/>
  <c r="S916" i="1"/>
  <c r="T916" i="1"/>
  <c r="U916" i="1"/>
  <c r="V916" i="1"/>
  <c r="W916" i="1"/>
  <c r="N917" i="1"/>
  <c r="O917" i="1"/>
  <c r="P917" i="1"/>
  <c r="Q917" i="1"/>
  <c r="R917" i="1"/>
  <c r="S917" i="1"/>
  <c r="T917" i="1"/>
  <c r="U917" i="1"/>
  <c r="V917" i="1"/>
  <c r="W917" i="1"/>
  <c r="N918" i="1"/>
  <c r="O918" i="1"/>
  <c r="P918" i="1"/>
  <c r="Q918" i="1"/>
  <c r="R918" i="1"/>
  <c r="S918" i="1"/>
  <c r="T918" i="1"/>
  <c r="U918" i="1"/>
  <c r="V918" i="1"/>
  <c r="W918" i="1"/>
  <c r="N919" i="1"/>
  <c r="O919" i="1"/>
  <c r="P919" i="1"/>
  <c r="Q919" i="1"/>
  <c r="R919" i="1"/>
  <c r="S919" i="1"/>
  <c r="T919" i="1"/>
  <c r="U919" i="1"/>
  <c r="V919" i="1"/>
  <c r="W919" i="1"/>
  <c r="N920" i="1"/>
  <c r="O920" i="1"/>
  <c r="P920" i="1"/>
  <c r="Q920" i="1"/>
  <c r="R920" i="1"/>
  <c r="S920" i="1"/>
  <c r="T920" i="1"/>
  <c r="U920" i="1"/>
  <c r="V920" i="1"/>
  <c r="W920" i="1"/>
  <c r="N921" i="1"/>
  <c r="O921" i="1"/>
  <c r="P921" i="1"/>
  <c r="Q921" i="1"/>
  <c r="R921" i="1"/>
  <c r="S921" i="1"/>
  <c r="T921" i="1"/>
  <c r="U921" i="1"/>
  <c r="V921" i="1"/>
  <c r="W921" i="1"/>
  <c r="N922" i="1"/>
  <c r="O922" i="1"/>
  <c r="P922" i="1"/>
  <c r="Q922" i="1"/>
  <c r="R922" i="1"/>
  <c r="S922" i="1"/>
  <c r="T922" i="1"/>
  <c r="U922" i="1"/>
  <c r="V922" i="1"/>
  <c r="W922" i="1"/>
  <c r="N923" i="1"/>
  <c r="O923" i="1"/>
  <c r="P923" i="1"/>
  <c r="Q923" i="1"/>
  <c r="R923" i="1"/>
  <c r="S923" i="1"/>
  <c r="T923" i="1"/>
  <c r="U923" i="1"/>
  <c r="V923" i="1"/>
  <c r="W923" i="1"/>
  <c r="N924" i="1"/>
  <c r="O924" i="1"/>
  <c r="P924" i="1"/>
  <c r="Q924" i="1"/>
  <c r="R924" i="1"/>
  <c r="S924" i="1"/>
  <c r="T924" i="1"/>
  <c r="U924" i="1"/>
  <c r="V924" i="1"/>
  <c r="W924" i="1"/>
  <c r="N925" i="1"/>
  <c r="O925" i="1"/>
  <c r="P925" i="1"/>
  <c r="Q925" i="1"/>
  <c r="R925" i="1"/>
  <c r="S925" i="1"/>
  <c r="T925" i="1"/>
  <c r="U925" i="1"/>
  <c r="V925" i="1"/>
  <c r="W925" i="1"/>
  <c r="N926" i="1"/>
  <c r="O926" i="1"/>
  <c r="P926" i="1"/>
  <c r="Q926" i="1"/>
  <c r="R926" i="1"/>
  <c r="S926" i="1"/>
  <c r="T926" i="1"/>
  <c r="U926" i="1"/>
  <c r="V926" i="1"/>
  <c r="W926" i="1"/>
  <c r="N927" i="1"/>
  <c r="O927" i="1"/>
  <c r="P927" i="1"/>
  <c r="Q927" i="1"/>
  <c r="R927" i="1"/>
  <c r="S927" i="1"/>
  <c r="T927" i="1"/>
  <c r="U927" i="1"/>
  <c r="V927" i="1"/>
  <c r="W927" i="1"/>
  <c r="N928" i="1"/>
  <c r="O928" i="1"/>
  <c r="P928" i="1"/>
  <c r="Q928" i="1"/>
  <c r="R928" i="1"/>
  <c r="S928" i="1"/>
  <c r="T928" i="1"/>
  <c r="U928" i="1"/>
  <c r="V928" i="1"/>
  <c r="W928" i="1"/>
  <c r="N929" i="1"/>
  <c r="O929" i="1"/>
  <c r="P929" i="1"/>
  <c r="Q929" i="1"/>
  <c r="R929" i="1"/>
  <c r="S929" i="1"/>
  <c r="T929" i="1"/>
  <c r="U929" i="1"/>
  <c r="V929" i="1"/>
  <c r="W929" i="1"/>
  <c r="N930" i="1"/>
  <c r="O930" i="1"/>
  <c r="P930" i="1"/>
  <c r="Q930" i="1"/>
  <c r="R930" i="1"/>
  <c r="S930" i="1"/>
  <c r="T930" i="1"/>
  <c r="U930" i="1"/>
  <c r="V930" i="1"/>
  <c r="W930" i="1"/>
  <c r="N931" i="1"/>
  <c r="O931" i="1"/>
  <c r="P931" i="1"/>
  <c r="Q931" i="1"/>
  <c r="R931" i="1"/>
  <c r="S931" i="1"/>
  <c r="T931" i="1"/>
  <c r="U931" i="1"/>
  <c r="V931" i="1"/>
  <c r="W931" i="1"/>
  <c r="N932" i="1"/>
  <c r="O932" i="1"/>
  <c r="P932" i="1"/>
  <c r="Q932" i="1"/>
  <c r="R932" i="1"/>
  <c r="S932" i="1"/>
  <c r="T932" i="1"/>
  <c r="U932" i="1"/>
  <c r="V932" i="1"/>
  <c r="W932" i="1"/>
  <c r="N933" i="1"/>
  <c r="O933" i="1"/>
  <c r="P933" i="1"/>
  <c r="Q933" i="1"/>
  <c r="R933" i="1"/>
  <c r="S933" i="1"/>
  <c r="T933" i="1"/>
  <c r="U933" i="1"/>
  <c r="V933" i="1"/>
  <c r="W933" i="1"/>
  <c r="N934" i="1"/>
  <c r="O934" i="1"/>
  <c r="P934" i="1"/>
  <c r="Q934" i="1"/>
  <c r="R934" i="1"/>
  <c r="S934" i="1"/>
  <c r="T934" i="1"/>
  <c r="U934" i="1"/>
  <c r="V934" i="1"/>
  <c r="W934" i="1"/>
  <c r="N935" i="1"/>
  <c r="O935" i="1"/>
  <c r="P935" i="1"/>
  <c r="Q935" i="1"/>
  <c r="R935" i="1"/>
  <c r="S935" i="1"/>
  <c r="T935" i="1"/>
  <c r="U935" i="1"/>
  <c r="V935" i="1"/>
  <c r="W935" i="1"/>
  <c r="N936" i="1"/>
  <c r="O936" i="1"/>
  <c r="P936" i="1"/>
  <c r="Q936" i="1"/>
  <c r="R936" i="1"/>
  <c r="S936" i="1"/>
  <c r="T936" i="1"/>
  <c r="U936" i="1"/>
  <c r="V936" i="1"/>
  <c r="W936" i="1"/>
  <c r="N937" i="1"/>
  <c r="O937" i="1"/>
  <c r="P937" i="1"/>
  <c r="Q937" i="1"/>
  <c r="R937" i="1"/>
  <c r="S937" i="1"/>
  <c r="T937" i="1"/>
  <c r="U937" i="1"/>
  <c r="V937" i="1"/>
  <c r="W937" i="1"/>
  <c r="N938" i="1"/>
  <c r="O938" i="1"/>
  <c r="P938" i="1"/>
  <c r="Q938" i="1"/>
  <c r="R938" i="1"/>
  <c r="S938" i="1"/>
  <c r="T938" i="1"/>
  <c r="U938" i="1"/>
  <c r="V938" i="1"/>
  <c r="W938" i="1"/>
  <c r="N939" i="1"/>
  <c r="O939" i="1"/>
  <c r="P939" i="1"/>
  <c r="Q939" i="1"/>
  <c r="R939" i="1"/>
  <c r="S939" i="1"/>
  <c r="T939" i="1"/>
  <c r="U939" i="1"/>
  <c r="V939" i="1"/>
  <c r="W939" i="1"/>
  <c r="N940" i="1"/>
  <c r="O940" i="1"/>
  <c r="P940" i="1"/>
  <c r="Q940" i="1"/>
  <c r="R940" i="1"/>
  <c r="S940" i="1"/>
  <c r="T940" i="1"/>
  <c r="U940" i="1"/>
  <c r="V940" i="1"/>
  <c r="W940" i="1"/>
  <c r="N941" i="1"/>
  <c r="O941" i="1"/>
  <c r="P941" i="1"/>
  <c r="Q941" i="1"/>
  <c r="R941" i="1"/>
  <c r="S941" i="1"/>
  <c r="T941" i="1"/>
  <c r="U941" i="1"/>
  <c r="V941" i="1"/>
  <c r="W941" i="1"/>
  <c r="N942" i="1"/>
  <c r="O942" i="1"/>
  <c r="P942" i="1"/>
  <c r="Q942" i="1"/>
  <c r="R942" i="1"/>
  <c r="S942" i="1"/>
  <c r="T942" i="1"/>
  <c r="U942" i="1"/>
  <c r="V942" i="1"/>
  <c r="W942" i="1"/>
  <c r="N943" i="1"/>
  <c r="O943" i="1"/>
  <c r="P943" i="1"/>
  <c r="Q943" i="1"/>
  <c r="R943" i="1"/>
  <c r="S943" i="1"/>
  <c r="T943" i="1"/>
  <c r="U943" i="1"/>
  <c r="V943" i="1"/>
  <c r="W943" i="1"/>
  <c r="N944" i="1"/>
  <c r="O944" i="1"/>
  <c r="P944" i="1"/>
  <c r="Q944" i="1"/>
  <c r="R944" i="1"/>
  <c r="S944" i="1"/>
  <c r="T944" i="1"/>
  <c r="U944" i="1"/>
  <c r="V944" i="1"/>
  <c r="W944" i="1"/>
  <c r="N945" i="1"/>
  <c r="O945" i="1"/>
  <c r="P945" i="1"/>
  <c r="Q945" i="1"/>
  <c r="R945" i="1"/>
  <c r="S945" i="1"/>
  <c r="T945" i="1"/>
  <c r="U945" i="1"/>
  <c r="V945" i="1"/>
  <c r="W945" i="1"/>
  <c r="N946" i="1"/>
  <c r="O946" i="1"/>
  <c r="P946" i="1"/>
  <c r="Q946" i="1"/>
  <c r="R946" i="1"/>
  <c r="S946" i="1"/>
  <c r="T946" i="1"/>
  <c r="U946" i="1"/>
  <c r="V946" i="1"/>
  <c r="W946" i="1"/>
  <c r="N947" i="1"/>
  <c r="O947" i="1"/>
  <c r="P947" i="1"/>
  <c r="Q947" i="1"/>
  <c r="R947" i="1"/>
  <c r="S947" i="1"/>
  <c r="T947" i="1"/>
  <c r="U947" i="1"/>
  <c r="V947" i="1"/>
  <c r="W947" i="1"/>
  <c r="N948" i="1"/>
  <c r="O948" i="1"/>
  <c r="P948" i="1"/>
  <c r="Q948" i="1"/>
  <c r="R948" i="1"/>
  <c r="S948" i="1"/>
  <c r="T948" i="1"/>
  <c r="U948" i="1"/>
  <c r="V948" i="1"/>
  <c r="W948" i="1"/>
  <c r="N949" i="1"/>
  <c r="O949" i="1"/>
  <c r="P949" i="1"/>
  <c r="Q949" i="1"/>
  <c r="R949" i="1"/>
  <c r="S949" i="1"/>
  <c r="T949" i="1"/>
  <c r="U949" i="1"/>
  <c r="V949" i="1"/>
  <c r="W949" i="1"/>
  <c r="N950" i="1"/>
  <c r="O950" i="1"/>
  <c r="P950" i="1"/>
  <c r="Q950" i="1"/>
  <c r="R950" i="1"/>
  <c r="S950" i="1"/>
  <c r="T950" i="1"/>
  <c r="U950" i="1"/>
  <c r="V950" i="1"/>
  <c r="W950" i="1"/>
  <c r="N951" i="1"/>
  <c r="O951" i="1"/>
  <c r="P951" i="1"/>
  <c r="Q951" i="1"/>
  <c r="R951" i="1"/>
  <c r="S951" i="1"/>
  <c r="T951" i="1"/>
  <c r="U951" i="1"/>
  <c r="V951" i="1"/>
  <c r="W951" i="1"/>
  <c r="N952" i="1"/>
  <c r="O952" i="1"/>
  <c r="P952" i="1"/>
  <c r="Q952" i="1"/>
  <c r="R952" i="1"/>
  <c r="S952" i="1"/>
  <c r="T952" i="1"/>
  <c r="U952" i="1"/>
  <c r="V952" i="1"/>
  <c r="W952" i="1"/>
  <c r="N953" i="1"/>
  <c r="O953" i="1"/>
  <c r="P953" i="1"/>
  <c r="Q953" i="1"/>
  <c r="R953" i="1"/>
  <c r="S953" i="1"/>
  <c r="T953" i="1"/>
  <c r="U953" i="1"/>
  <c r="V953" i="1"/>
  <c r="W953" i="1"/>
  <c r="N954" i="1"/>
  <c r="O954" i="1"/>
  <c r="P954" i="1"/>
  <c r="Q954" i="1"/>
  <c r="R954" i="1"/>
  <c r="S954" i="1"/>
  <c r="T954" i="1"/>
  <c r="U954" i="1"/>
  <c r="V954" i="1"/>
  <c r="W954" i="1"/>
  <c r="N955" i="1"/>
  <c r="O955" i="1"/>
  <c r="P955" i="1"/>
  <c r="Q955" i="1"/>
  <c r="R955" i="1"/>
  <c r="S955" i="1"/>
  <c r="T955" i="1"/>
  <c r="U955" i="1"/>
  <c r="V955" i="1"/>
  <c r="W955" i="1"/>
  <c r="N956" i="1"/>
  <c r="O956" i="1"/>
  <c r="P956" i="1"/>
  <c r="Q956" i="1"/>
  <c r="R956" i="1"/>
  <c r="S956" i="1"/>
  <c r="T956" i="1"/>
  <c r="U956" i="1"/>
  <c r="V956" i="1"/>
  <c r="W956" i="1"/>
  <c r="N957" i="1"/>
  <c r="O957" i="1"/>
  <c r="P957" i="1"/>
  <c r="Q957" i="1"/>
  <c r="R957" i="1"/>
  <c r="S957" i="1"/>
  <c r="T957" i="1"/>
  <c r="U957" i="1"/>
  <c r="V957" i="1"/>
  <c r="W957" i="1"/>
  <c r="N958" i="1"/>
  <c r="O958" i="1"/>
  <c r="P958" i="1"/>
  <c r="Q958" i="1"/>
  <c r="R958" i="1"/>
  <c r="S958" i="1"/>
  <c r="T958" i="1"/>
  <c r="U958" i="1"/>
  <c r="V958" i="1"/>
  <c r="W958" i="1"/>
  <c r="N959" i="1"/>
  <c r="O959" i="1"/>
  <c r="P959" i="1"/>
  <c r="Q959" i="1"/>
  <c r="R959" i="1"/>
  <c r="S959" i="1"/>
  <c r="T959" i="1"/>
  <c r="U959" i="1"/>
  <c r="V959" i="1"/>
  <c r="W959" i="1"/>
  <c r="N960" i="1"/>
  <c r="O960" i="1"/>
  <c r="P960" i="1"/>
  <c r="Q960" i="1"/>
  <c r="R960" i="1"/>
  <c r="S960" i="1"/>
  <c r="T960" i="1"/>
  <c r="U960" i="1"/>
  <c r="V960" i="1"/>
  <c r="W960" i="1"/>
  <c r="N961" i="1"/>
  <c r="O961" i="1"/>
  <c r="P961" i="1"/>
  <c r="Q961" i="1"/>
  <c r="R961" i="1"/>
  <c r="S961" i="1"/>
  <c r="T961" i="1"/>
  <c r="U961" i="1"/>
  <c r="V961" i="1"/>
  <c r="W961" i="1"/>
  <c r="N962" i="1"/>
  <c r="O962" i="1"/>
  <c r="P962" i="1"/>
  <c r="Q962" i="1"/>
  <c r="R962" i="1"/>
  <c r="S962" i="1"/>
  <c r="T962" i="1"/>
  <c r="U962" i="1"/>
  <c r="V962" i="1"/>
  <c r="W962" i="1"/>
  <c r="N963" i="1"/>
  <c r="O963" i="1"/>
  <c r="P963" i="1"/>
  <c r="Q963" i="1"/>
  <c r="R963" i="1"/>
  <c r="S963" i="1"/>
  <c r="T963" i="1"/>
  <c r="U963" i="1"/>
  <c r="V963" i="1"/>
  <c r="W963" i="1"/>
  <c r="N964" i="1"/>
  <c r="O964" i="1"/>
  <c r="P964" i="1"/>
  <c r="Q964" i="1"/>
  <c r="R964" i="1"/>
  <c r="S964" i="1"/>
  <c r="T964" i="1"/>
  <c r="U964" i="1"/>
  <c r="V964" i="1"/>
  <c r="W964" i="1"/>
  <c r="N965" i="1"/>
  <c r="O965" i="1"/>
  <c r="P965" i="1"/>
  <c r="Q965" i="1"/>
  <c r="R965" i="1"/>
  <c r="S965" i="1"/>
  <c r="T965" i="1"/>
  <c r="U965" i="1"/>
  <c r="V965" i="1"/>
  <c r="W965" i="1"/>
  <c r="N966" i="1"/>
  <c r="O966" i="1"/>
  <c r="P966" i="1"/>
  <c r="Q966" i="1"/>
  <c r="R966" i="1"/>
  <c r="S966" i="1"/>
  <c r="T966" i="1"/>
  <c r="U966" i="1"/>
  <c r="V966" i="1"/>
  <c r="W966" i="1"/>
  <c r="N967" i="1"/>
  <c r="O967" i="1"/>
  <c r="P967" i="1"/>
  <c r="Q967" i="1"/>
  <c r="R967" i="1"/>
  <c r="S967" i="1"/>
  <c r="T967" i="1"/>
  <c r="U967" i="1"/>
  <c r="V967" i="1"/>
  <c r="W967" i="1"/>
  <c r="N968" i="1"/>
  <c r="O968" i="1"/>
  <c r="P968" i="1"/>
  <c r="Q968" i="1"/>
  <c r="R968" i="1"/>
  <c r="S968" i="1"/>
  <c r="T968" i="1"/>
  <c r="U968" i="1"/>
  <c r="V968" i="1"/>
  <c r="W968" i="1"/>
  <c r="N969" i="1"/>
  <c r="O969" i="1"/>
  <c r="P969" i="1"/>
  <c r="Q969" i="1"/>
  <c r="R969" i="1"/>
  <c r="S969" i="1"/>
  <c r="T969" i="1"/>
  <c r="U969" i="1"/>
  <c r="V969" i="1"/>
  <c r="W969" i="1"/>
  <c r="N970" i="1"/>
  <c r="O970" i="1"/>
  <c r="P970" i="1"/>
  <c r="Q970" i="1"/>
  <c r="R970" i="1"/>
  <c r="S970" i="1"/>
  <c r="T970" i="1"/>
  <c r="U970" i="1"/>
  <c r="V970" i="1"/>
  <c r="W970" i="1"/>
  <c r="N971" i="1"/>
  <c r="O971" i="1"/>
  <c r="P971" i="1"/>
  <c r="Q971" i="1"/>
  <c r="R971" i="1"/>
  <c r="S971" i="1"/>
  <c r="T971" i="1"/>
  <c r="U971" i="1"/>
  <c r="V971" i="1"/>
  <c r="W971" i="1"/>
  <c r="N972" i="1"/>
  <c r="O972" i="1"/>
  <c r="P972" i="1"/>
  <c r="Q972" i="1"/>
  <c r="R972" i="1"/>
  <c r="S972" i="1"/>
  <c r="T972" i="1"/>
  <c r="U972" i="1"/>
  <c r="V972" i="1"/>
  <c r="W972" i="1"/>
  <c r="N973" i="1"/>
  <c r="O973" i="1"/>
  <c r="P973" i="1"/>
  <c r="Q973" i="1"/>
  <c r="R973" i="1"/>
  <c r="S973" i="1"/>
  <c r="T973" i="1"/>
  <c r="U973" i="1"/>
  <c r="V973" i="1"/>
  <c r="W973" i="1"/>
  <c r="N974" i="1"/>
  <c r="O974" i="1"/>
  <c r="P974" i="1"/>
  <c r="Q974" i="1"/>
  <c r="R974" i="1"/>
  <c r="S974" i="1"/>
  <c r="T974" i="1"/>
  <c r="U974" i="1"/>
  <c r="V974" i="1"/>
  <c r="W974" i="1"/>
  <c r="N975" i="1"/>
  <c r="O975" i="1"/>
  <c r="P975" i="1"/>
  <c r="Q975" i="1"/>
  <c r="R975" i="1"/>
  <c r="S975" i="1"/>
  <c r="T975" i="1"/>
  <c r="U975" i="1"/>
  <c r="V975" i="1"/>
  <c r="W975" i="1"/>
  <c r="N976" i="1"/>
  <c r="O976" i="1"/>
  <c r="P976" i="1"/>
  <c r="Q976" i="1"/>
  <c r="R976" i="1"/>
  <c r="S976" i="1"/>
  <c r="T976" i="1"/>
  <c r="U976" i="1"/>
  <c r="V976" i="1"/>
  <c r="W976" i="1"/>
  <c r="N977" i="1"/>
  <c r="O977" i="1"/>
  <c r="P977" i="1"/>
  <c r="Q977" i="1"/>
  <c r="R977" i="1"/>
  <c r="S977" i="1"/>
  <c r="T977" i="1"/>
  <c r="U977" i="1"/>
  <c r="V977" i="1"/>
  <c r="W977" i="1"/>
  <c r="N978" i="1"/>
  <c r="O978" i="1"/>
  <c r="P978" i="1"/>
  <c r="Q978" i="1"/>
  <c r="R978" i="1"/>
  <c r="S978" i="1"/>
  <c r="T978" i="1"/>
  <c r="U978" i="1"/>
  <c r="V978" i="1"/>
  <c r="W978" i="1"/>
  <c r="N979" i="1"/>
  <c r="O979" i="1"/>
  <c r="P979" i="1"/>
  <c r="Q979" i="1"/>
  <c r="R979" i="1"/>
  <c r="S979" i="1"/>
  <c r="T979" i="1"/>
  <c r="U979" i="1"/>
  <c r="V979" i="1"/>
  <c r="W979" i="1"/>
  <c r="N980" i="1"/>
  <c r="O980" i="1"/>
  <c r="P980" i="1"/>
  <c r="Q980" i="1"/>
  <c r="R980" i="1"/>
  <c r="S980" i="1"/>
  <c r="T980" i="1"/>
  <c r="U980" i="1"/>
  <c r="V980" i="1"/>
  <c r="W980" i="1"/>
  <c r="N981" i="1"/>
  <c r="O981" i="1"/>
  <c r="P981" i="1"/>
  <c r="Q981" i="1"/>
  <c r="R981" i="1"/>
  <c r="S981" i="1"/>
  <c r="T981" i="1"/>
  <c r="U981" i="1"/>
  <c r="V981" i="1"/>
  <c r="W981" i="1"/>
  <c r="N982" i="1"/>
  <c r="O982" i="1"/>
  <c r="P982" i="1"/>
  <c r="Q982" i="1"/>
  <c r="R982" i="1"/>
  <c r="S982" i="1"/>
  <c r="T982" i="1"/>
  <c r="U982" i="1"/>
  <c r="V982" i="1"/>
  <c r="W982" i="1"/>
  <c r="N983" i="1"/>
  <c r="O983" i="1"/>
  <c r="P983" i="1"/>
  <c r="Q983" i="1"/>
  <c r="R983" i="1"/>
  <c r="S983" i="1"/>
  <c r="T983" i="1"/>
  <c r="U983" i="1"/>
  <c r="V983" i="1"/>
  <c r="W983" i="1"/>
  <c r="N984" i="1"/>
  <c r="O984" i="1"/>
  <c r="P984" i="1"/>
  <c r="Q984" i="1"/>
  <c r="R984" i="1"/>
  <c r="S984" i="1"/>
  <c r="T984" i="1"/>
  <c r="U984" i="1"/>
  <c r="V984" i="1"/>
  <c r="W984" i="1"/>
  <c r="N985" i="1"/>
  <c r="O985" i="1"/>
  <c r="P985" i="1"/>
  <c r="Q985" i="1"/>
  <c r="R985" i="1"/>
  <c r="S985" i="1"/>
  <c r="T985" i="1"/>
  <c r="U985" i="1"/>
  <c r="V985" i="1"/>
  <c r="W985" i="1"/>
  <c r="N986" i="1"/>
  <c r="O986" i="1"/>
  <c r="P986" i="1"/>
  <c r="Q986" i="1"/>
  <c r="R986" i="1"/>
  <c r="S986" i="1"/>
  <c r="T986" i="1"/>
  <c r="U986" i="1"/>
  <c r="V986" i="1"/>
  <c r="W986" i="1"/>
  <c r="N987" i="1"/>
  <c r="O987" i="1"/>
  <c r="P987" i="1"/>
  <c r="Q987" i="1"/>
  <c r="R987" i="1"/>
  <c r="S987" i="1"/>
  <c r="T987" i="1"/>
  <c r="U987" i="1"/>
  <c r="V987" i="1"/>
  <c r="W987" i="1"/>
  <c r="N988" i="1"/>
  <c r="O988" i="1"/>
  <c r="P988" i="1"/>
  <c r="Q988" i="1"/>
  <c r="R988" i="1"/>
  <c r="S988" i="1"/>
  <c r="T988" i="1"/>
  <c r="U988" i="1"/>
  <c r="V988" i="1"/>
  <c r="W988" i="1"/>
  <c r="N989" i="1"/>
  <c r="O989" i="1"/>
  <c r="P989" i="1"/>
  <c r="Q989" i="1"/>
  <c r="R989" i="1"/>
  <c r="S989" i="1"/>
  <c r="T989" i="1"/>
  <c r="U989" i="1"/>
  <c r="V989" i="1"/>
  <c r="W989" i="1"/>
  <c r="N990" i="1"/>
  <c r="O990" i="1"/>
  <c r="P990" i="1"/>
  <c r="Q990" i="1"/>
  <c r="R990" i="1"/>
  <c r="S990" i="1"/>
  <c r="T990" i="1"/>
  <c r="U990" i="1"/>
  <c r="V990" i="1"/>
  <c r="W990" i="1"/>
  <c r="N991" i="1"/>
  <c r="O991" i="1"/>
  <c r="P991" i="1"/>
  <c r="Q991" i="1"/>
  <c r="R991" i="1"/>
  <c r="S991" i="1"/>
  <c r="T991" i="1"/>
  <c r="U991" i="1"/>
  <c r="V991" i="1"/>
  <c r="W991" i="1"/>
  <c r="N992" i="1"/>
  <c r="O992" i="1"/>
  <c r="P992" i="1"/>
  <c r="Q992" i="1"/>
  <c r="R992" i="1"/>
  <c r="S992" i="1"/>
  <c r="T992" i="1"/>
  <c r="U992" i="1"/>
  <c r="V992" i="1"/>
  <c r="W992" i="1"/>
  <c r="N993" i="1"/>
  <c r="O993" i="1"/>
  <c r="P993" i="1"/>
  <c r="Q993" i="1"/>
  <c r="R993" i="1"/>
  <c r="S993" i="1"/>
  <c r="T993" i="1"/>
  <c r="U993" i="1"/>
  <c r="V993" i="1"/>
  <c r="W993" i="1"/>
  <c r="N994" i="1"/>
  <c r="O994" i="1"/>
  <c r="P994" i="1"/>
  <c r="Q994" i="1"/>
  <c r="R994" i="1"/>
  <c r="S994" i="1"/>
  <c r="T994" i="1"/>
  <c r="U994" i="1"/>
  <c r="V994" i="1"/>
  <c r="W994" i="1"/>
  <c r="N995" i="1"/>
  <c r="O995" i="1"/>
  <c r="P995" i="1"/>
  <c r="Q995" i="1"/>
  <c r="R995" i="1"/>
  <c r="S995" i="1"/>
  <c r="T995" i="1"/>
  <c r="U995" i="1"/>
  <c r="V995" i="1"/>
  <c r="W995" i="1"/>
  <c r="N996" i="1"/>
  <c r="O996" i="1"/>
  <c r="P996" i="1"/>
  <c r="Q996" i="1"/>
  <c r="R996" i="1"/>
  <c r="S996" i="1"/>
  <c r="T996" i="1"/>
  <c r="U996" i="1"/>
  <c r="V996" i="1"/>
  <c r="W996" i="1"/>
  <c r="N997" i="1"/>
  <c r="O997" i="1"/>
  <c r="P997" i="1"/>
  <c r="Q997" i="1"/>
  <c r="R997" i="1"/>
  <c r="S997" i="1"/>
  <c r="T997" i="1"/>
  <c r="U997" i="1"/>
  <c r="V997" i="1"/>
  <c r="W997" i="1"/>
  <c r="N998" i="1"/>
  <c r="O998" i="1"/>
  <c r="P998" i="1"/>
  <c r="Q998" i="1"/>
  <c r="R998" i="1"/>
  <c r="S998" i="1"/>
  <c r="T998" i="1"/>
  <c r="U998" i="1"/>
  <c r="V998" i="1"/>
  <c r="W998" i="1"/>
  <c r="N999" i="1"/>
  <c r="O999" i="1"/>
  <c r="P999" i="1"/>
  <c r="Q999" i="1"/>
  <c r="R999" i="1"/>
  <c r="S999" i="1"/>
  <c r="T999" i="1"/>
  <c r="U999" i="1"/>
  <c r="V999" i="1"/>
  <c r="W999" i="1"/>
  <c r="N1000" i="1"/>
  <c r="O1000" i="1"/>
  <c r="P1000" i="1"/>
  <c r="Q1000" i="1"/>
  <c r="R1000" i="1"/>
  <c r="S1000" i="1"/>
  <c r="T1000" i="1"/>
  <c r="U1000" i="1"/>
  <c r="V1000" i="1"/>
  <c r="W1000" i="1"/>
  <c r="N1001" i="1"/>
  <c r="O1001" i="1"/>
  <c r="P1001" i="1"/>
  <c r="Q1001" i="1"/>
  <c r="R1001" i="1"/>
  <c r="S1001" i="1"/>
  <c r="T1001" i="1"/>
  <c r="U1001" i="1"/>
  <c r="V1001" i="1"/>
  <c r="W1001" i="1"/>
  <c r="N1002" i="1"/>
  <c r="O1002" i="1"/>
  <c r="P1002" i="1"/>
  <c r="Q1002" i="1"/>
  <c r="R1002" i="1"/>
  <c r="S1002" i="1"/>
  <c r="T1002" i="1"/>
  <c r="U1002" i="1"/>
  <c r="V1002" i="1"/>
  <c r="W1002" i="1"/>
  <c r="O3" i="1"/>
  <c r="P3" i="1"/>
  <c r="Q3" i="1"/>
  <c r="R3" i="1"/>
  <c r="S3" i="1"/>
  <c r="T3" i="1"/>
  <c r="U3" i="1"/>
  <c r="V3" i="1"/>
  <c r="W3" i="1"/>
  <c r="N3" i="1"/>
  <c r="F1004" i="1"/>
  <c r="G1004" i="1"/>
  <c r="H1004" i="1"/>
  <c r="I1004" i="1"/>
  <c r="J1004" i="1"/>
  <c r="K1004" i="1"/>
  <c r="F1014" i="1"/>
  <c r="AM1036" i="1" s="1"/>
  <c r="E13" i="6" s="1"/>
  <c r="G1014" i="1"/>
  <c r="AM1037" i="1" s="1"/>
  <c r="E14" i="6" s="1"/>
  <c r="H1014" i="1"/>
  <c r="AM1038" i="1" s="1"/>
  <c r="E15" i="6" s="1"/>
  <c r="I1014" i="1"/>
  <c r="AM1039" i="1" s="1"/>
  <c r="E16" i="6" s="1"/>
  <c r="J1014" i="1"/>
  <c r="AM1040" i="1" s="1"/>
  <c r="E17" i="6" s="1"/>
  <c r="K1014" i="1"/>
  <c r="AM1041" i="1" s="1"/>
  <c r="E18" i="6" s="1"/>
  <c r="C1004" i="1"/>
  <c r="AK1046" i="1" s="1"/>
  <c r="D1004" i="1"/>
  <c r="AK1047" i="1" s="1"/>
  <c r="E1004" i="1"/>
  <c r="AK1048" i="1" s="1"/>
  <c r="D1014" i="1"/>
  <c r="AM1034" i="1" s="1"/>
  <c r="E11" i="6" s="1"/>
  <c r="R39" i="6" s="1"/>
  <c r="E39" i="6" s="1"/>
  <c r="E1014" i="1" l="1"/>
  <c r="AM1035" i="1" s="1"/>
  <c r="E12" i="6" s="1"/>
  <c r="T39" i="6" s="1"/>
  <c r="H39" i="6" s="1"/>
  <c r="C1014" i="1"/>
  <c r="AM1033" i="1" s="1"/>
  <c r="E10" i="6" s="1"/>
  <c r="X38" i="6" s="1"/>
  <c r="B39" i="6" s="1"/>
  <c r="D1017" i="1"/>
  <c r="D1003" i="1"/>
  <c r="E1028" i="1"/>
  <c r="C330" i="10"/>
  <c r="C248" i="10"/>
  <c r="C182" i="10"/>
  <c r="C130" i="10"/>
  <c r="C91" i="10"/>
  <c r="C62" i="10"/>
  <c r="C41" i="10"/>
  <c r="AK1033" i="1"/>
  <c r="X35" i="6"/>
  <c r="H36" i="6" s="1"/>
  <c r="X40" i="6"/>
  <c r="H41" i="6" s="1"/>
  <c r="W29" i="6"/>
  <c r="E31" i="6" s="1"/>
  <c r="V26" i="6"/>
  <c r="E27" i="6" s="1"/>
  <c r="B18" i="6"/>
  <c r="V35" i="6"/>
  <c r="E36" i="6" s="1"/>
  <c r="V40" i="6"/>
  <c r="E41" i="6" s="1"/>
  <c r="U29" i="6"/>
  <c r="B31" i="6" s="1"/>
  <c r="T26" i="6"/>
  <c r="B27" i="6" s="1"/>
  <c r="B17" i="6"/>
  <c r="T40" i="6"/>
  <c r="B41" i="6" s="1"/>
  <c r="T35" i="6"/>
  <c r="B36" i="6" s="1"/>
  <c r="S29" i="6"/>
  <c r="H30" i="6" s="1"/>
  <c r="R26" i="6"/>
  <c r="H26" i="6" s="1"/>
  <c r="B16" i="6"/>
  <c r="R40" i="6"/>
  <c r="H40" i="6" s="1"/>
  <c r="R35" i="6"/>
  <c r="H35" i="6" s="1"/>
  <c r="Q29" i="6"/>
  <c r="E30" i="6" s="1"/>
  <c r="X25" i="6"/>
  <c r="E26" i="6" s="1"/>
  <c r="B15" i="6"/>
  <c r="X39" i="6"/>
  <c r="E40" i="6" s="1"/>
  <c r="X34" i="6"/>
  <c r="E35" i="6" s="1"/>
  <c r="W28" i="6"/>
  <c r="B30" i="6" s="1"/>
  <c r="V25" i="6"/>
  <c r="B26" i="6" s="1"/>
  <c r="B14" i="6"/>
  <c r="V39" i="6"/>
  <c r="B40" i="6" s="1"/>
  <c r="V34" i="6"/>
  <c r="B35" i="6" s="1"/>
  <c r="U28" i="6"/>
  <c r="H29" i="6" s="1"/>
  <c r="T25" i="6"/>
  <c r="H25" i="6" s="1"/>
  <c r="B13" i="6"/>
  <c r="E1027" i="1"/>
  <c r="E1026" i="1"/>
  <c r="D1026" i="1"/>
  <c r="C1017" i="1"/>
  <c r="L1007" i="1"/>
  <c r="L1003" i="1" s="1"/>
  <c r="E1005" i="1"/>
  <c r="B12" i="6"/>
  <c r="R25" i="6" s="1"/>
  <c r="E25" i="6" s="1"/>
  <c r="Q1004" i="1"/>
  <c r="Q1015" i="1"/>
  <c r="Q1016" i="1"/>
  <c r="E1011" i="1"/>
  <c r="AL1035" i="1"/>
  <c r="D12" i="6" s="1"/>
  <c r="T34" i="6" s="1"/>
  <c r="H34" i="6" s="1"/>
  <c r="E1017" i="1"/>
  <c r="E1018" i="1" s="1"/>
  <c r="D1005" i="1"/>
  <c r="B11" i="6"/>
  <c r="X24" i="6" s="1"/>
  <c r="B25" i="6" s="1"/>
  <c r="P1004" i="1"/>
  <c r="P1015" i="1"/>
  <c r="P1016" i="1"/>
  <c r="C11" i="6"/>
  <c r="Q28" i="6" s="1"/>
  <c r="B29" i="6" s="1"/>
  <c r="R34" i="6"/>
  <c r="E34" i="6" s="1"/>
  <c r="D1018" i="1"/>
  <c r="C1005" i="1"/>
  <c r="B10" i="6"/>
  <c r="V24" i="6" s="1"/>
  <c r="H24" i="6" s="1"/>
  <c r="O1004" i="1"/>
  <c r="O1015" i="1"/>
  <c r="O1016" i="1"/>
  <c r="D1028" i="1"/>
  <c r="D1027" i="1"/>
  <c r="C10" i="6"/>
  <c r="W27" i="6" s="1"/>
  <c r="H28" i="6" s="1"/>
  <c r="X33" i="6"/>
  <c r="B34" i="6" s="1"/>
  <c r="C1018" i="1"/>
  <c r="B1017" i="1"/>
  <c r="L1017" i="1" s="1"/>
  <c r="N1009" i="1"/>
  <c r="N1016" i="1"/>
  <c r="X1016" i="1" s="1"/>
  <c r="N1015" i="1"/>
  <c r="X1015" i="1" s="1"/>
  <c r="N1007" i="1"/>
  <c r="AL1032" i="1"/>
  <c r="D9" i="6" s="1"/>
  <c r="V33" i="6" s="1"/>
  <c r="H33" i="6" s="1"/>
  <c r="AK1032" i="1"/>
  <c r="P1022" i="1"/>
  <c r="AI1049" i="1" s="1"/>
  <c r="B9" i="6"/>
  <c r="T24" i="6" s="1"/>
  <c r="E24" i="6" s="1"/>
  <c r="AK1026" i="1"/>
  <c r="AK1027" i="1"/>
  <c r="AK1028" i="1"/>
  <c r="D81" i="6" s="1"/>
  <c r="A100" i="6" s="1"/>
  <c r="E1012" i="1"/>
  <c r="E1006" i="1"/>
  <c r="D1012" i="1"/>
  <c r="D1006" i="1"/>
  <c r="C1006" i="1"/>
  <c r="B1005" i="1"/>
  <c r="L1004" i="1"/>
  <c r="B19" i="6" s="1"/>
  <c r="X26" i="6" s="1"/>
  <c r="H27" i="6" s="1"/>
  <c r="B1010" i="1"/>
  <c r="X3" i="1"/>
  <c r="L3" i="1" s="1"/>
  <c r="E1013" i="1"/>
  <c r="D1013" i="1"/>
  <c r="C1013" i="1"/>
  <c r="C1012" i="1"/>
  <c r="Q1009" i="1"/>
  <c r="Q1008" i="1"/>
  <c r="Q1007" i="1"/>
  <c r="Q1017" i="1" s="1"/>
  <c r="P1009" i="1"/>
  <c r="P1008" i="1"/>
  <c r="P1007" i="1"/>
  <c r="P1017" i="1" s="1"/>
  <c r="O1009" i="1"/>
  <c r="O1008" i="1"/>
  <c r="O1007" i="1"/>
  <c r="O1017" i="1" s="1"/>
  <c r="N1004" i="1"/>
  <c r="N1008" i="1"/>
  <c r="B1014" i="1"/>
  <c r="X203" i="1"/>
  <c r="L203" i="1" s="1"/>
  <c r="X204" i="1"/>
  <c r="L204" i="1" s="1"/>
  <c r="X205" i="1"/>
  <c r="L205" i="1" s="1"/>
  <c r="X206" i="1"/>
  <c r="L206" i="1" s="1"/>
  <c r="X207" i="1"/>
  <c r="L207" i="1" s="1"/>
  <c r="X208" i="1"/>
  <c r="L208" i="1" s="1"/>
  <c r="X209" i="1"/>
  <c r="L209" i="1" s="1"/>
  <c r="X210" i="1"/>
  <c r="L210" i="1" s="1"/>
  <c r="X211" i="1"/>
  <c r="L211" i="1" s="1"/>
  <c r="X212" i="1"/>
  <c r="L212" i="1" s="1"/>
  <c r="X213" i="1"/>
  <c r="L213" i="1" s="1"/>
  <c r="X214" i="1"/>
  <c r="L214" i="1" s="1"/>
  <c r="X215" i="1"/>
  <c r="L215" i="1" s="1"/>
  <c r="X216" i="1"/>
  <c r="L216" i="1" s="1"/>
  <c r="X217" i="1"/>
  <c r="L217" i="1" s="1"/>
  <c r="X218" i="1"/>
  <c r="L218" i="1" s="1"/>
  <c r="X219" i="1"/>
  <c r="L219" i="1" s="1"/>
  <c r="X220" i="1"/>
  <c r="L220" i="1" s="1"/>
  <c r="X221" i="1"/>
  <c r="L221" i="1" s="1"/>
  <c r="X222" i="1"/>
  <c r="L222" i="1" s="1"/>
  <c r="X223" i="1"/>
  <c r="L223" i="1" s="1"/>
  <c r="X224" i="1"/>
  <c r="L224" i="1" s="1"/>
  <c r="X225" i="1"/>
  <c r="L225" i="1" s="1"/>
  <c r="X226" i="1"/>
  <c r="L226" i="1" s="1"/>
  <c r="X227" i="1"/>
  <c r="L227" i="1" s="1"/>
  <c r="X228" i="1"/>
  <c r="L228" i="1" s="1"/>
  <c r="X229" i="1"/>
  <c r="L229" i="1" s="1"/>
  <c r="X230" i="1"/>
  <c r="L230" i="1" s="1"/>
  <c r="X231" i="1"/>
  <c r="L231" i="1" s="1"/>
  <c r="X232" i="1"/>
  <c r="L232" i="1" s="1"/>
  <c r="X233" i="1"/>
  <c r="L233" i="1" s="1"/>
  <c r="X234" i="1"/>
  <c r="L234" i="1" s="1"/>
  <c r="X235" i="1"/>
  <c r="L235" i="1" s="1"/>
  <c r="X236" i="1"/>
  <c r="L236" i="1" s="1"/>
  <c r="X237" i="1"/>
  <c r="L237" i="1" s="1"/>
  <c r="X238" i="1"/>
  <c r="L238" i="1" s="1"/>
  <c r="X239" i="1"/>
  <c r="L239" i="1" s="1"/>
  <c r="X240" i="1"/>
  <c r="L240" i="1" s="1"/>
  <c r="X241" i="1"/>
  <c r="L241" i="1" s="1"/>
  <c r="X242" i="1"/>
  <c r="L242" i="1" s="1"/>
  <c r="X243" i="1"/>
  <c r="L243" i="1" s="1"/>
  <c r="X244" i="1"/>
  <c r="L244" i="1" s="1"/>
  <c r="X245" i="1"/>
  <c r="L245" i="1" s="1"/>
  <c r="X246" i="1"/>
  <c r="L246" i="1" s="1"/>
  <c r="X247" i="1"/>
  <c r="L247" i="1" s="1"/>
  <c r="X248" i="1"/>
  <c r="L248" i="1" s="1"/>
  <c r="X249" i="1"/>
  <c r="L249" i="1" s="1"/>
  <c r="X250" i="1"/>
  <c r="L250" i="1" s="1"/>
  <c r="X251" i="1"/>
  <c r="L251" i="1" s="1"/>
  <c r="X252" i="1"/>
  <c r="L252" i="1" s="1"/>
  <c r="X253" i="1"/>
  <c r="L253" i="1" s="1"/>
  <c r="X254" i="1"/>
  <c r="L254" i="1" s="1"/>
  <c r="X255" i="1"/>
  <c r="L255" i="1" s="1"/>
  <c r="X256" i="1"/>
  <c r="L256" i="1" s="1"/>
  <c r="X257" i="1"/>
  <c r="L257" i="1" s="1"/>
  <c r="X258" i="1"/>
  <c r="L258" i="1" s="1"/>
  <c r="X259" i="1"/>
  <c r="L259" i="1" s="1"/>
  <c r="X260" i="1"/>
  <c r="L260" i="1" s="1"/>
  <c r="X261" i="1"/>
  <c r="L261" i="1" s="1"/>
  <c r="X262" i="1"/>
  <c r="L262" i="1" s="1"/>
  <c r="X263" i="1"/>
  <c r="L263" i="1" s="1"/>
  <c r="X264" i="1"/>
  <c r="L264" i="1" s="1"/>
  <c r="X265" i="1"/>
  <c r="L265" i="1" s="1"/>
  <c r="X266" i="1"/>
  <c r="L266" i="1" s="1"/>
  <c r="X267" i="1"/>
  <c r="L267" i="1" s="1"/>
  <c r="X268" i="1"/>
  <c r="L268" i="1" s="1"/>
  <c r="X269" i="1"/>
  <c r="L269" i="1" s="1"/>
  <c r="X270" i="1"/>
  <c r="L270" i="1" s="1"/>
  <c r="X271" i="1"/>
  <c r="L271" i="1" s="1"/>
  <c r="X272" i="1"/>
  <c r="L272" i="1" s="1"/>
  <c r="X273" i="1"/>
  <c r="L273" i="1" s="1"/>
  <c r="X274" i="1"/>
  <c r="L274" i="1" s="1"/>
  <c r="X275" i="1"/>
  <c r="L275" i="1" s="1"/>
  <c r="X276" i="1"/>
  <c r="L276" i="1" s="1"/>
  <c r="X277" i="1"/>
  <c r="L277" i="1" s="1"/>
  <c r="X278" i="1"/>
  <c r="L278" i="1" s="1"/>
  <c r="X279" i="1"/>
  <c r="L279" i="1" s="1"/>
  <c r="X280" i="1"/>
  <c r="L280" i="1" s="1"/>
  <c r="X281" i="1"/>
  <c r="L281" i="1" s="1"/>
  <c r="X282" i="1"/>
  <c r="L282" i="1" s="1"/>
  <c r="X283" i="1"/>
  <c r="L283" i="1" s="1"/>
  <c r="X284" i="1"/>
  <c r="L284" i="1" s="1"/>
  <c r="X285" i="1"/>
  <c r="L285" i="1" s="1"/>
  <c r="X286" i="1"/>
  <c r="L286" i="1" s="1"/>
  <c r="X287" i="1"/>
  <c r="L287" i="1" s="1"/>
  <c r="X288" i="1"/>
  <c r="L288" i="1" s="1"/>
  <c r="X289" i="1"/>
  <c r="L289" i="1" s="1"/>
  <c r="X290" i="1"/>
  <c r="L290" i="1" s="1"/>
  <c r="X291" i="1"/>
  <c r="L291" i="1" s="1"/>
  <c r="X292" i="1"/>
  <c r="L292" i="1" s="1"/>
  <c r="X293" i="1"/>
  <c r="L293" i="1" s="1"/>
  <c r="X294" i="1"/>
  <c r="L294" i="1" s="1"/>
  <c r="X295" i="1"/>
  <c r="L295" i="1" s="1"/>
  <c r="X296" i="1"/>
  <c r="L296" i="1" s="1"/>
  <c r="X297" i="1"/>
  <c r="L297" i="1" s="1"/>
  <c r="X298" i="1"/>
  <c r="L298" i="1" s="1"/>
  <c r="X299" i="1"/>
  <c r="L299" i="1" s="1"/>
  <c r="X300" i="1"/>
  <c r="L300" i="1" s="1"/>
  <c r="X301" i="1"/>
  <c r="L301" i="1" s="1"/>
  <c r="X302" i="1"/>
  <c r="L302" i="1" s="1"/>
  <c r="X303" i="1"/>
  <c r="L303" i="1" s="1"/>
  <c r="X304" i="1"/>
  <c r="L304" i="1" s="1"/>
  <c r="X305" i="1"/>
  <c r="L305" i="1" s="1"/>
  <c r="X306" i="1"/>
  <c r="L306" i="1" s="1"/>
  <c r="X307" i="1"/>
  <c r="L307" i="1" s="1"/>
  <c r="X308" i="1"/>
  <c r="L308" i="1" s="1"/>
  <c r="X309" i="1"/>
  <c r="L309" i="1" s="1"/>
  <c r="X310" i="1"/>
  <c r="L310" i="1" s="1"/>
  <c r="X311" i="1"/>
  <c r="L311" i="1" s="1"/>
  <c r="X312" i="1"/>
  <c r="L312" i="1" s="1"/>
  <c r="X313" i="1"/>
  <c r="L313" i="1" s="1"/>
  <c r="X314" i="1"/>
  <c r="L314" i="1" s="1"/>
  <c r="X315" i="1"/>
  <c r="L315" i="1" s="1"/>
  <c r="X316" i="1"/>
  <c r="L316" i="1" s="1"/>
  <c r="X317" i="1"/>
  <c r="L317" i="1" s="1"/>
  <c r="X318" i="1"/>
  <c r="L318" i="1" s="1"/>
  <c r="X319" i="1"/>
  <c r="L319" i="1" s="1"/>
  <c r="X320" i="1"/>
  <c r="L320" i="1" s="1"/>
  <c r="X321" i="1"/>
  <c r="L321" i="1" s="1"/>
  <c r="X322" i="1"/>
  <c r="L322" i="1" s="1"/>
  <c r="X323" i="1"/>
  <c r="L323" i="1" s="1"/>
  <c r="X324" i="1"/>
  <c r="L324" i="1" s="1"/>
  <c r="X325" i="1"/>
  <c r="L325" i="1" s="1"/>
  <c r="X326" i="1"/>
  <c r="L326" i="1" s="1"/>
  <c r="X327" i="1"/>
  <c r="L327" i="1" s="1"/>
  <c r="X328" i="1"/>
  <c r="L328" i="1" s="1"/>
  <c r="X329" i="1"/>
  <c r="L329" i="1" s="1"/>
  <c r="X330" i="1"/>
  <c r="L330" i="1" s="1"/>
  <c r="X331" i="1"/>
  <c r="L331" i="1" s="1"/>
  <c r="X332" i="1"/>
  <c r="L332" i="1" s="1"/>
  <c r="X333" i="1"/>
  <c r="L333" i="1" s="1"/>
  <c r="X334" i="1"/>
  <c r="L334" i="1" s="1"/>
  <c r="X335" i="1"/>
  <c r="L335" i="1" s="1"/>
  <c r="X336" i="1"/>
  <c r="L336" i="1" s="1"/>
  <c r="X337" i="1"/>
  <c r="L337" i="1" s="1"/>
  <c r="X338" i="1"/>
  <c r="L338" i="1" s="1"/>
  <c r="X339" i="1"/>
  <c r="L339" i="1" s="1"/>
  <c r="X340" i="1"/>
  <c r="L340" i="1" s="1"/>
  <c r="X341" i="1"/>
  <c r="L341" i="1" s="1"/>
  <c r="X342" i="1"/>
  <c r="L342" i="1" s="1"/>
  <c r="X343" i="1"/>
  <c r="L343" i="1" s="1"/>
  <c r="X344" i="1"/>
  <c r="L344" i="1" s="1"/>
  <c r="X345" i="1"/>
  <c r="L345" i="1" s="1"/>
  <c r="X346" i="1"/>
  <c r="L346" i="1" s="1"/>
  <c r="X347" i="1"/>
  <c r="L347" i="1" s="1"/>
  <c r="X348" i="1"/>
  <c r="L348" i="1" s="1"/>
  <c r="X349" i="1"/>
  <c r="L349" i="1" s="1"/>
  <c r="X350" i="1"/>
  <c r="L350" i="1" s="1"/>
  <c r="X351" i="1"/>
  <c r="L351" i="1" s="1"/>
  <c r="X352" i="1"/>
  <c r="L352" i="1" s="1"/>
  <c r="X353" i="1"/>
  <c r="L353" i="1" s="1"/>
  <c r="X354" i="1"/>
  <c r="L354" i="1" s="1"/>
  <c r="X355" i="1"/>
  <c r="L355" i="1" s="1"/>
  <c r="X356" i="1"/>
  <c r="L356" i="1" s="1"/>
  <c r="X357" i="1"/>
  <c r="L357" i="1" s="1"/>
  <c r="X358" i="1"/>
  <c r="L358" i="1" s="1"/>
  <c r="X359" i="1"/>
  <c r="L359" i="1" s="1"/>
  <c r="X360" i="1"/>
  <c r="L360" i="1" s="1"/>
  <c r="X361" i="1"/>
  <c r="L361" i="1" s="1"/>
  <c r="X362" i="1"/>
  <c r="L362" i="1" s="1"/>
  <c r="X363" i="1"/>
  <c r="L363" i="1" s="1"/>
  <c r="X364" i="1"/>
  <c r="L364" i="1" s="1"/>
  <c r="X365" i="1"/>
  <c r="L365" i="1" s="1"/>
  <c r="X366" i="1"/>
  <c r="L366" i="1" s="1"/>
  <c r="X367" i="1"/>
  <c r="L367" i="1" s="1"/>
  <c r="X368" i="1"/>
  <c r="L368" i="1" s="1"/>
  <c r="X369" i="1"/>
  <c r="L369" i="1" s="1"/>
  <c r="X370" i="1"/>
  <c r="L370" i="1" s="1"/>
  <c r="X371" i="1"/>
  <c r="L371" i="1" s="1"/>
  <c r="X372" i="1"/>
  <c r="L372" i="1" s="1"/>
  <c r="X373" i="1"/>
  <c r="L373" i="1" s="1"/>
  <c r="X374" i="1"/>
  <c r="L374" i="1" s="1"/>
  <c r="X375" i="1"/>
  <c r="L375" i="1" s="1"/>
  <c r="X376" i="1"/>
  <c r="L376" i="1" s="1"/>
  <c r="X377" i="1"/>
  <c r="L377" i="1" s="1"/>
  <c r="X378" i="1"/>
  <c r="L378" i="1" s="1"/>
  <c r="X379" i="1"/>
  <c r="L379" i="1" s="1"/>
  <c r="X380" i="1"/>
  <c r="L380" i="1" s="1"/>
  <c r="X381" i="1"/>
  <c r="L381" i="1" s="1"/>
  <c r="X382" i="1"/>
  <c r="L382" i="1" s="1"/>
  <c r="X383" i="1"/>
  <c r="L383" i="1" s="1"/>
  <c r="X384" i="1"/>
  <c r="L384" i="1" s="1"/>
  <c r="X385" i="1"/>
  <c r="L385" i="1" s="1"/>
  <c r="X386" i="1"/>
  <c r="L386" i="1" s="1"/>
  <c r="X387" i="1"/>
  <c r="L387" i="1" s="1"/>
  <c r="X388" i="1"/>
  <c r="L388" i="1" s="1"/>
  <c r="X389" i="1"/>
  <c r="L389" i="1" s="1"/>
  <c r="X390" i="1"/>
  <c r="L390" i="1" s="1"/>
  <c r="X391" i="1"/>
  <c r="L391" i="1" s="1"/>
  <c r="X392" i="1"/>
  <c r="L392" i="1" s="1"/>
  <c r="X393" i="1"/>
  <c r="L393" i="1" s="1"/>
  <c r="X394" i="1"/>
  <c r="L394" i="1" s="1"/>
  <c r="X395" i="1"/>
  <c r="L395" i="1" s="1"/>
  <c r="X396" i="1"/>
  <c r="L396" i="1" s="1"/>
  <c r="X397" i="1"/>
  <c r="L397" i="1" s="1"/>
  <c r="X398" i="1"/>
  <c r="L398" i="1" s="1"/>
  <c r="X399" i="1"/>
  <c r="L399" i="1" s="1"/>
  <c r="X400" i="1"/>
  <c r="L400" i="1" s="1"/>
  <c r="X401" i="1"/>
  <c r="L401" i="1" s="1"/>
  <c r="X402" i="1"/>
  <c r="L402" i="1" s="1"/>
  <c r="X403" i="1"/>
  <c r="L403" i="1" s="1"/>
  <c r="X404" i="1"/>
  <c r="L404" i="1" s="1"/>
  <c r="X405" i="1"/>
  <c r="L405" i="1" s="1"/>
  <c r="X406" i="1"/>
  <c r="L406" i="1" s="1"/>
  <c r="X407" i="1"/>
  <c r="L407" i="1" s="1"/>
  <c r="X408" i="1"/>
  <c r="L408" i="1" s="1"/>
  <c r="X409" i="1"/>
  <c r="L409" i="1" s="1"/>
  <c r="X410" i="1"/>
  <c r="L410" i="1" s="1"/>
  <c r="X411" i="1"/>
  <c r="L411" i="1" s="1"/>
  <c r="X412" i="1"/>
  <c r="L412" i="1" s="1"/>
  <c r="X413" i="1"/>
  <c r="L413" i="1" s="1"/>
  <c r="X414" i="1"/>
  <c r="L414" i="1" s="1"/>
  <c r="X415" i="1"/>
  <c r="L415" i="1" s="1"/>
  <c r="X416" i="1"/>
  <c r="L416" i="1" s="1"/>
  <c r="X417" i="1"/>
  <c r="L417" i="1" s="1"/>
  <c r="X418" i="1"/>
  <c r="L418" i="1" s="1"/>
  <c r="X419" i="1"/>
  <c r="L419" i="1" s="1"/>
  <c r="X420" i="1"/>
  <c r="L420" i="1" s="1"/>
  <c r="X421" i="1"/>
  <c r="L421" i="1" s="1"/>
  <c r="X422" i="1"/>
  <c r="L422" i="1" s="1"/>
  <c r="X423" i="1"/>
  <c r="L423" i="1" s="1"/>
  <c r="X424" i="1"/>
  <c r="L424" i="1" s="1"/>
  <c r="X425" i="1"/>
  <c r="L425" i="1" s="1"/>
  <c r="X426" i="1"/>
  <c r="L426" i="1" s="1"/>
  <c r="X427" i="1"/>
  <c r="L427" i="1" s="1"/>
  <c r="X428" i="1"/>
  <c r="L428" i="1" s="1"/>
  <c r="X429" i="1"/>
  <c r="L429" i="1" s="1"/>
  <c r="X430" i="1"/>
  <c r="L430" i="1" s="1"/>
  <c r="X431" i="1"/>
  <c r="L431" i="1" s="1"/>
  <c r="X432" i="1"/>
  <c r="L432" i="1" s="1"/>
  <c r="X433" i="1"/>
  <c r="L433" i="1" s="1"/>
  <c r="X434" i="1"/>
  <c r="L434" i="1" s="1"/>
  <c r="X435" i="1"/>
  <c r="L435" i="1" s="1"/>
  <c r="X436" i="1"/>
  <c r="L436" i="1" s="1"/>
  <c r="X437" i="1"/>
  <c r="L437" i="1" s="1"/>
  <c r="X438" i="1"/>
  <c r="L438" i="1" s="1"/>
  <c r="X439" i="1"/>
  <c r="L439" i="1" s="1"/>
  <c r="X440" i="1"/>
  <c r="L440" i="1" s="1"/>
  <c r="X441" i="1"/>
  <c r="L441" i="1" s="1"/>
  <c r="X442" i="1"/>
  <c r="L442" i="1" s="1"/>
  <c r="X443" i="1"/>
  <c r="L443" i="1" s="1"/>
  <c r="X444" i="1"/>
  <c r="L444" i="1" s="1"/>
  <c r="X445" i="1"/>
  <c r="L445" i="1" s="1"/>
  <c r="X446" i="1"/>
  <c r="L446" i="1" s="1"/>
  <c r="X447" i="1"/>
  <c r="L447" i="1" s="1"/>
  <c r="X448" i="1"/>
  <c r="L448" i="1" s="1"/>
  <c r="X449" i="1"/>
  <c r="L449" i="1" s="1"/>
  <c r="X450" i="1"/>
  <c r="L450" i="1" s="1"/>
  <c r="X451" i="1"/>
  <c r="L451" i="1" s="1"/>
  <c r="X452" i="1"/>
  <c r="L452" i="1" s="1"/>
  <c r="X453" i="1"/>
  <c r="L453" i="1" s="1"/>
  <c r="X454" i="1"/>
  <c r="L454" i="1" s="1"/>
  <c r="X455" i="1"/>
  <c r="L455" i="1" s="1"/>
  <c r="X456" i="1"/>
  <c r="L456" i="1" s="1"/>
  <c r="X457" i="1"/>
  <c r="L457" i="1" s="1"/>
  <c r="X458" i="1"/>
  <c r="L458" i="1" s="1"/>
  <c r="X459" i="1"/>
  <c r="L459" i="1" s="1"/>
  <c r="X460" i="1"/>
  <c r="L460" i="1" s="1"/>
  <c r="X461" i="1"/>
  <c r="L461" i="1" s="1"/>
  <c r="X462" i="1"/>
  <c r="L462" i="1" s="1"/>
  <c r="X463" i="1"/>
  <c r="L463" i="1" s="1"/>
  <c r="X464" i="1"/>
  <c r="L464" i="1" s="1"/>
  <c r="X465" i="1"/>
  <c r="L465" i="1" s="1"/>
  <c r="X466" i="1"/>
  <c r="L466" i="1" s="1"/>
  <c r="X467" i="1"/>
  <c r="L467" i="1" s="1"/>
  <c r="X468" i="1"/>
  <c r="L468" i="1" s="1"/>
  <c r="X469" i="1"/>
  <c r="L469" i="1" s="1"/>
  <c r="X470" i="1"/>
  <c r="L470" i="1" s="1"/>
  <c r="X471" i="1"/>
  <c r="L471" i="1" s="1"/>
  <c r="X472" i="1"/>
  <c r="L472" i="1" s="1"/>
  <c r="X473" i="1"/>
  <c r="L473" i="1" s="1"/>
  <c r="X474" i="1"/>
  <c r="L474" i="1" s="1"/>
  <c r="X475" i="1"/>
  <c r="L475" i="1" s="1"/>
  <c r="X476" i="1"/>
  <c r="L476" i="1" s="1"/>
  <c r="X477" i="1"/>
  <c r="L477" i="1" s="1"/>
  <c r="X478" i="1"/>
  <c r="L478" i="1" s="1"/>
  <c r="X479" i="1"/>
  <c r="L479" i="1" s="1"/>
  <c r="X480" i="1"/>
  <c r="L480" i="1" s="1"/>
  <c r="X481" i="1"/>
  <c r="L481" i="1" s="1"/>
  <c r="X482" i="1"/>
  <c r="L482" i="1" s="1"/>
  <c r="X483" i="1"/>
  <c r="L483" i="1" s="1"/>
  <c r="X484" i="1"/>
  <c r="L484" i="1" s="1"/>
  <c r="X485" i="1"/>
  <c r="L485" i="1" s="1"/>
  <c r="X486" i="1"/>
  <c r="L486" i="1" s="1"/>
  <c r="X487" i="1"/>
  <c r="L487" i="1" s="1"/>
  <c r="X488" i="1"/>
  <c r="L488" i="1" s="1"/>
  <c r="X489" i="1"/>
  <c r="L489" i="1" s="1"/>
  <c r="X490" i="1"/>
  <c r="L490" i="1" s="1"/>
  <c r="X491" i="1"/>
  <c r="L491" i="1" s="1"/>
  <c r="X492" i="1"/>
  <c r="L492" i="1" s="1"/>
  <c r="X493" i="1"/>
  <c r="L493" i="1" s="1"/>
  <c r="X494" i="1"/>
  <c r="L494" i="1" s="1"/>
  <c r="X495" i="1"/>
  <c r="L495" i="1" s="1"/>
  <c r="X496" i="1"/>
  <c r="L496" i="1" s="1"/>
  <c r="X497" i="1"/>
  <c r="L497" i="1" s="1"/>
  <c r="X498" i="1"/>
  <c r="L498" i="1" s="1"/>
  <c r="X499" i="1"/>
  <c r="L499" i="1" s="1"/>
  <c r="X500" i="1"/>
  <c r="L500" i="1" s="1"/>
  <c r="X501" i="1"/>
  <c r="L501" i="1" s="1"/>
  <c r="X502" i="1"/>
  <c r="L502" i="1" s="1"/>
  <c r="X503" i="1"/>
  <c r="L503" i="1" s="1"/>
  <c r="X504" i="1"/>
  <c r="L504" i="1" s="1"/>
  <c r="X505" i="1"/>
  <c r="L505" i="1" s="1"/>
  <c r="X506" i="1"/>
  <c r="L506" i="1" s="1"/>
  <c r="X507" i="1"/>
  <c r="L507" i="1" s="1"/>
  <c r="X508" i="1"/>
  <c r="L508" i="1" s="1"/>
  <c r="X509" i="1"/>
  <c r="L509" i="1" s="1"/>
  <c r="X510" i="1"/>
  <c r="L510" i="1" s="1"/>
  <c r="X511" i="1"/>
  <c r="L511" i="1" s="1"/>
  <c r="X512" i="1"/>
  <c r="L512" i="1" s="1"/>
  <c r="X513" i="1"/>
  <c r="L513" i="1" s="1"/>
  <c r="X514" i="1"/>
  <c r="L514" i="1" s="1"/>
  <c r="X515" i="1"/>
  <c r="L515" i="1" s="1"/>
  <c r="X516" i="1"/>
  <c r="L516" i="1" s="1"/>
  <c r="X517" i="1"/>
  <c r="L517" i="1" s="1"/>
  <c r="X518" i="1"/>
  <c r="L518" i="1" s="1"/>
  <c r="X519" i="1"/>
  <c r="L519" i="1" s="1"/>
  <c r="X520" i="1"/>
  <c r="L520" i="1" s="1"/>
  <c r="X521" i="1"/>
  <c r="L521" i="1" s="1"/>
  <c r="X522" i="1"/>
  <c r="L522" i="1" s="1"/>
  <c r="X523" i="1"/>
  <c r="L523" i="1" s="1"/>
  <c r="X524" i="1"/>
  <c r="L524" i="1" s="1"/>
  <c r="X525" i="1"/>
  <c r="L525" i="1" s="1"/>
  <c r="X526" i="1"/>
  <c r="L526" i="1" s="1"/>
  <c r="X527" i="1"/>
  <c r="L527" i="1" s="1"/>
  <c r="X528" i="1"/>
  <c r="L528" i="1" s="1"/>
  <c r="X529" i="1"/>
  <c r="L529" i="1" s="1"/>
  <c r="X530" i="1"/>
  <c r="L530" i="1" s="1"/>
  <c r="X531" i="1"/>
  <c r="L531" i="1" s="1"/>
  <c r="X532" i="1"/>
  <c r="L532" i="1" s="1"/>
  <c r="X533" i="1"/>
  <c r="L533" i="1" s="1"/>
  <c r="X534" i="1"/>
  <c r="L534" i="1" s="1"/>
  <c r="X535" i="1"/>
  <c r="L535" i="1" s="1"/>
  <c r="X536" i="1"/>
  <c r="L536" i="1" s="1"/>
  <c r="X537" i="1"/>
  <c r="L537" i="1" s="1"/>
  <c r="X538" i="1"/>
  <c r="L538" i="1" s="1"/>
  <c r="X539" i="1"/>
  <c r="L539" i="1" s="1"/>
  <c r="X540" i="1"/>
  <c r="L540" i="1" s="1"/>
  <c r="X541" i="1"/>
  <c r="L541" i="1" s="1"/>
  <c r="X542" i="1"/>
  <c r="L542" i="1" s="1"/>
  <c r="X543" i="1"/>
  <c r="L543" i="1" s="1"/>
  <c r="X544" i="1"/>
  <c r="L544" i="1" s="1"/>
  <c r="X545" i="1"/>
  <c r="L545" i="1" s="1"/>
  <c r="X546" i="1"/>
  <c r="L546" i="1" s="1"/>
  <c r="X547" i="1"/>
  <c r="L547" i="1" s="1"/>
  <c r="X548" i="1"/>
  <c r="L548" i="1" s="1"/>
  <c r="X549" i="1"/>
  <c r="L549" i="1" s="1"/>
  <c r="X550" i="1"/>
  <c r="L550" i="1" s="1"/>
  <c r="X551" i="1"/>
  <c r="L551" i="1" s="1"/>
  <c r="X552" i="1"/>
  <c r="L552" i="1" s="1"/>
  <c r="X553" i="1"/>
  <c r="L553" i="1" s="1"/>
  <c r="X554" i="1"/>
  <c r="L554" i="1" s="1"/>
  <c r="X555" i="1"/>
  <c r="L555" i="1" s="1"/>
  <c r="X556" i="1"/>
  <c r="L556" i="1" s="1"/>
  <c r="X557" i="1"/>
  <c r="L557" i="1" s="1"/>
  <c r="X558" i="1"/>
  <c r="L558" i="1" s="1"/>
  <c r="X559" i="1"/>
  <c r="L559" i="1" s="1"/>
  <c r="X560" i="1"/>
  <c r="L560" i="1" s="1"/>
  <c r="X561" i="1"/>
  <c r="L561" i="1" s="1"/>
  <c r="X562" i="1"/>
  <c r="L562" i="1" s="1"/>
  <c r="X563" i="1"/>
  <c r="L563" i="1" s="1"/>
  <c r="X564" i="1"/>
  <c r="L564" i="1" s="1"/>
  <c r="X565" i="1"/>
  <c r="L565" i="1" s="1"/>
  <c r="X566" i="1"/>
  <c r="L566" i="1" s="1"/>
  <c r="X567" i="1"/>
  <c r="L567" i="1" s="1"/>
  <c r="X568" i="1"/>
  <c r="L568" i="1" s="1"/>
  <c r="X569" i="1"/>
  <c r="L569" i="1" s="1"/>
  <c r="X570" i="1"/>
  <c r="L570" i="1" s="1"/>
  <c r="X571" i="1"/>
  <c r="L571" i="1" s="1"/>
  <c r="X572" i="1"/>
  <c r="L572" i="1" s="1"/>
  <c r="X573" i="1"/>
  <c r="L573" i="1" s="1"/>
  <c r="X574" i="1"/>
  <c r="L574" i="1" s="1"/>
  <c r="X575" i="1"/>
  <c r="L575" i="1" s="1"/>
  <c r="X576" i="1"/>
  <c r="L576" i="1" s="1"/>
  <c r="X577" i="1"/>
  <c r="L577" i="1" s="1"/>
  <c r="X578" i="1"/>
  <c r="L578" i="1" s="1"/>
  <c r="X579" i="1"/>
  <c r="L579" i="1" s="1"/>
  <c r="X580" i="1"/>
  <c r="L580" i="1" s="1"/>
  <c r="X581" i="1"/>
  <c r="L581" i="1" s="1"/>
  <c r="X582" i="1"/>
  <c r="L582" i="1" s="1"/>
  <c r="X583" i="1"/>
  <c r="L583" i="1" s="1"/>
  <c r="X584" i="1"/>
  <c r="L584" i="1" s="1"/>
  <c r="X585" i="1"/>
  <c r="L585" i="1" s="1"/>
  <c r="X586" i="1"/>
  <c r="L586" i="1" s="1"/>
  <c r="X587" i="1"/>
  <c r="L587" i="1" s="1"/>
  <c r="X588" i="1"/>
  <c r="L588" i="1" s="1"/>
  <c r="X589" i="1"/>
  <c r="L589" i="1" s="1"/>
  <c r="X590" i="1"/>
  <c r="L590" i="1" s="1"/>
  <c r="X591" i="1"/>
  <c r="L591" i="1" s="1"/>
  <c r="X592" i="1"/>
  <c r="L592" i="1" s="1"/>
  <c r="X593" i="1"/>
  <c r="L593" i="1" s="1"/>
  <c r="X594" i="1"/>
  <c r="L594" i="1" s="1"/>
  <c r="X595" i="1"/>
  <c r="L595" i="1" s="1"/>
  <c r="X596" i="1"/>
  <c r="L596" i="1" s="1"/>
  <c r="X597" i="1"/>
  <c r="L597" i="1" s="1"/>
  <c r="X598" i="1"/>
  <c r="L598" i="1" s="1"/>
  <c r="X599" i="1"/>
  <c r="L599" i="1" s="1"/>
  <c r="X600" i="1"/>
  <c r="L600" i="1" s="1"/>
  <c r="X601" i="1"/>
  <c r="L601" i="1" s="1"/>
  <c r="X602" i="1"/>
  <c r="L602" i="1" s="1"/>
  <c r="X603" i="1"/>
  <c r="L603" i="1" s="1"/>
  <c r="X604" i="1"/>
  <c r="L604" i="1" s="1"/>
  <c r="X605" i="1"/>
  <c r="L605" i="1" s="1"/>
  <c r="X606" i="1"/>
  <c r="L606" i="1" s="1"/>
  <c r="X607" i="1"/>
  <c r="L607" i="1" s="1"/>
  <c r="X608" i="1"/>
  <c r="L608" i="1" s="1"/>
  <c r="X609" i="1"/>
  <c r="L609" i="1" s="1"/>
  <c r="X610" i="1"/>
  <c r="L610" i="1" s="1"/>
  <c r="X611" i="1"/>
  <c r="L611" i="1" s="1"/>
  <c r="X612" i="1"/>
  <c r="L612" i="1" s="1"/>
  <c r="X613" i="1"/>
  <c r="L613" i="1" s="1"/>
  <c r="X614" i="1"/>
  <c r="L614" i="1" s="1"/>
  <c r="X615" i="1"/>
  <c r="L615" i="1" s="1"/>
  <c r="X616" i="1"/>
  <c r="L616" i="1" s="1"/>
  <c r="X617" i="1"/>
  <c r="L617" i="1" s="1"/>
  <c r="X618" i="1"/>
  <c r="L618" i="1" s="1"/>
  <c r="X619" i="1"/>
  <c r="L619" i="1" s="1"/>
  <c r="X620" i="1"/>
  <c r="L620" i="1" s="1"/>
  <c r="X621" i="1"/>
  <c r="L621" i="1" s="1"/>
  <c r="X622" i="1"/>
  <c r="L622" i="1" s="1"/>
  <c r="X623" i="1"/>
  <c r="L623" i="1" s="1"/>
  <c r="X624" i="1"/>
  <c r="L624" i="1" s="1"/>
  <c r="X625" i="1"/>
  <c r="L625" i="1" s="1"/>
  <c r="X626" i="1"/>
  <c r="L626" i="1" s="1"/>
  <c r="X627" i="1"/>
  <c r="L627" i="1" s="1"/>
  <c r="X628" i="1"/>
  <c r="L628" i="1" s="1"/>
  <c r="X629" i="1"/>
  <c r="L629" i="1" s="1"/>
  <c r="X630" i="1"/>
  <c r="L630" i="1" s="1"/>
  <c r="X631" i="1"/>
  <c r="L631" i="1" s="1"/>
  <c r="X632" i="1"/>
  <c r="L632" i="1" s="1"/>
  <c r="X633" i="1"/>
  <c r="L633" i="1" s="1"/>
  <c r="X634" i="1"/>
  <c r="L634" i="1" s="1"/>
  <c r="X635" i="1"/>
  <c r="L635" i="1" s="1"/>
  <c r="X636" i="1"/>
  <c r="L636" i="1" s="1"/>
  <c r="X637" i="1"/>
  <c r="L637" i="1" s="1"/>
  <c r="X638" i="1"/>
  <c r="L638" i="1" s="1"/>
  <c r="X639" i="1"/>
  <c r="L639" i="1" s="1"/>
  <c r="X640" i="1"/>
  <c r="L640" i="1" s="1"/>
  <c r="X641" i="1"/>
  <c r="L641" i="1" s="1"/>
  <c r="X642" i="1"/>
  <c r="L642" i="1" s="1"/>
  <c r="X643" i="1"/>
  <c r="L643" i="1" s="1"/>
  <c r="X644" i="1"/>
  <c r="L644" i="1" s="1"/>
  <c r="X645" i="1"/>
  <c r="L645" i="1" s="1"/>
  <c r="X646" i="1"/>
  <c r="L646" i="1" s="1"/>
  <c r="X647" i="1"/>
  <c r="L647" i="1" s="1"/>
  <c r="X648" i="1"/>
  <c r="L648" i="1" s="1"/>
  <c r="X649" i="1"/>
  <c r="L649" i="1" s="1"/>
  <c r="X650" i="1"/>
  <c r="L650" i="1" s="1"/>
  <c r="X651" i="1"/>
  <c r="L651" i="1" s="1"/>
  <c r="X652" i="1"/>
  <c r="L652" i="1" s="1"/>
  <c r="X653" i="1"/>
  <c r="L653" i="1" s="1"/>
  <c r="X654" i="1"/>
  <c r="L654" i="1" s="1"/>
  <c r="X655" i="1"/>
  <c r="L655" i="1" s="1"/>
  <c r="X656" i="1"/>
  <c r="L656" i="1" s="1"/>
  <c r="X657" i="1"/>
  <c r="L657" i="1" s="1"/>
  <c r="X658" i="1"/>
  <c r="L658" i="1" s="1"/>
  <c r="X659" i="1"/>
  <c r="L659" i="1" s="1"/>
  <c r="X660" i="1"/>
  <c r="L660" i="1" s="1"/>
  <c r="X661" i="1"/>
  <c r="L661" i="1" s="1"/>
  <c r="X662" i="1"/>
  <c r="L662" i="1" s="1"/>
  <c r="X663" i="1"/>
  <c r="L663" i="1" s="1"/>
  <c r="X664" i="1"/>
  <c r="L664" i="1" s="1"/>
  <c r="X665" i="1"/>
  <c r="L665" i="1" s="1"/>
  <c r="X666" i="1"/>
  <c r="L666" i="1" s="1"/>
  <c r="X667" i="1"/>
  <c r="L667" i="1" s="1"/>
  <c r="X668" i="1"/>
  <c r="L668" i="1" s="1"/>
  <c r="X669" i="1"/>
  <c r="L669" i="1" s="1"/>
  <c r="X670" i="1"/>
  <c r="L670" i="1" s="1"/>
  <c r="X671" i="1"/>
  <c r="L671" i="1" s="1"/>
  <c r="X672" i="1"/>
  <c r="L672" i="1" s="1"/>
  <c r="X673" i="1"/>
  <c r="L673" i="1" s="1"/>
  <c r="X674" i="1"/>
  <c r="L674" i="1" s="1"/>
  <c r="X675" i="1"/>
  <c r="L675" i="1" s="1"/>
  <c r="X676" i="1"/>
  <c r="L676" i="1" s="1"/>
  <c r="X677" i="1"/>
  <c r="L677" i="1" s="1"/>
  <c r="X678" i="1"/>
  <c r="L678" i="1" s="1"/>
  <c r="X679" i="1"/>
  <c r="L679" i="1" s="1"/>
  <c r="X680" i="1"/>
  <c r="L680" i="1" s="1"/>
  <c r="X681" i="1"/>
  <c r="L681" i="1" s="1"/>
  <c r="X682" i="1"/>
  <c r="L682" i="1" s="1"/>
  <c r="X683" i="1"/>
  <c r="L683" i="1" s="1"/>
  <c r="X684" i="1"/>
  <c r="L684" i="1" s="1"/>
  <c r="X685" i="1"/>
  <c r="L685" i="1" s="1"/>
  <c r="X686" i="1"/>
  <c r="L686" i="1" s="1"/>
  <c r="X687" i="1"/>
  <c r="L687" i="1" s="1"/>
  <c r="X688" i="1"/>
  <c r="L688" i="1" s="1"/>
  <c r="X689" i="1"/>
  <c r="L689" i="1" s="1"/>
  <c r="X690" i="1"/>
  <c r="L690" i="1" s="1"/>
  <c r="X691" i="1"/>
  <c r="L691" i="1" s="1"/>
  <c r="X692" i="1"/>
  <c r="L692" i="1" s="1"/>
  <c r="X693" i="1"/>
  <c r="L693" i="1" s="1"/>
  <c r="X694" i="1"/>
  <c r="L694" i="1" s="1"/>
  <c r="X695" i="1"/>
  <c r="L695" i="1" s="1"/>
  <c r="X696" i="1"/>
  <c r="L696" i="1" s="1"/>
  <c r="X697" i="1"/>
  <c r="L697" i="1" s="1"/>
  <c r="X698" i="1"/>
  <c r="L698" i="1" s="1"/>
  <c r="X699" i="1"/>
  <c r="L699" i="1" s="1"/>
  <c r="X700" i="1"/>
  <c r="L700" i="1" s="1"/>
  <c r="X701" i="1"/>
  <c r="L701" i="1" s="1"/>
  <c r="X702" i="1"/>
  <c r="L702" i="1" s="1"/>
  <c r="X703" i="1"/>
  <c r="L703" i="1" s="1"/>
  <c r="X704" i="1"/>
  <c r="L704" i="1" s="1"/>
  <c r="X705" i="1"/>
  <c r="L705" i="1" s="1"/>
  <c r="X706" i="1"/>
  <c r="L706" i="1" s="1"/>
  <c r="X707" i="1"/>
  <c r="L707" i="1" s="1"/>
  <c r="X708" i="1"/>
  <c r="L708" i="1" s="1"/>
  <c r="X709" i="1"/>
  <c r="L709" i="1" s="1"/>
  <c r="X710" i="1"/>
  <c r="L710" i="1" s="1"/>
  <c r="X711" i="1"/>
  <c r="L711" i="1" s="1"/>
  <c r="X712" i="1"/>
  <c r="L712" i="1" s="1"/>
  <c r="X713" i="1"/>
  <c r="L713" i="1" s="1"/>
  <c r="X714" i="1"/>
  <c r="L714" i="1" s="1"/>
  <c r="X715" i="1"/>
  <c r="L715" i="1" s="1"/>
  <c r="X716" i="1"/>
  <c r="L716" i="1" s="1"/>
  <c r="X717" i="1"/>
  <c r="L717" i="1" s="1"/>
  <c r="X718" i="1"/>
  <c r="L718" i="1" s="1"/>
  <c r="X719" i="1"/>
  <c r="L719" i="1" s="1"/>
  <c r="X720" i="1"/>
  <c r="L720" i="1" s="1"/>
  <c r="X721" i="1"/>
  <c r="L721" i="1" s="1"/>
  <c r="X722" i="1"/>
  <c r="L722" i="1" s="1"/>
  <c r="X723" i="1"/>
  <c r="L723" i="1" s="1"/>
  <c r="X724" i="1"/>
  <c r="L724" i="1" s="1"/>
  <c r="X725" i="1"/>
  <c r="L725" i="1" s="1"/>
  <c r="X726" i="1"/>
  <c r="L726" i="1" s="1"/>
  <c r="X727" i="1"/>
  <c r="L727" i="1" s="1"/>
  <c r="X728" i="1"/>
  <c r="L728" i="1" s="1"/>
  <c r="X729" i="1"/>
  <c r="L729" i="1" s="1"/>
  <c r="X730" i="1"/>
  <c r="L730" i="1" s="1"/>
  <c r="X731" i="1"/>
  <c r="L731" i="1" s="1"/>
  <c r="X732" i="1"/>
  <c r="L732" i="1" s="1"/>
  <c r="X733" i="1"/>
  <c r="L733" i="1" s="1"/>
  <c r="X734" i="1"/>
  <c r="L734" i="1" s="1"/>
  <c r="X735" i="1"/>
  <c r="L735" i="1" s="1"/>
  <c r="X736" i="1"/>
  <c r="L736" i="1" s="1"/>
  <c r="X737" i="1"/>
  <c r="L737" i="1" s="1"/>
  <c r="X738" i="1"/>
  <c r="L738" i="1" s="1"/>
  <c r="X739" i="1"/>
  <c r="L739" i="1" s="1"/>
  <c r="X740" i="1"/>
  <c r="L740" i="1" s="1"/>
  <c r="X741" i="1"/>
  <c r="L741" i="1" s="1"/>
  <c r="X742" i="1"/>
  <c r="L742" i="1" s="1"/>
  <c r="X743" i="1"/>
  <c r="L743" i="1" s="1"/>
  <c r="X744" i="1"/>
  <c r="L744" i="1" s="1"/>
  <c r="X745" i="1"/>
  <c r="L745" i="1" s="1"/>
  <c r="X746" i="1"/>
  <c r="L746" i="1" s="1"/>
  <c r="X747" i="1"/>
  <c r="L747" i="1" s="1"/>
  <c r="X748" i="1"/>
  <c r="L748" i="1" s="1"/>
  <c r="X749" i="1"/>
  <c r="L749" i="1" s="1"/>
  <c r="X750" i="1"/>
  <c r="L750" i="1" s="1"/>
  <c r="X751" i="1"/>
  <c r="L751" i="1" s="1"/>
  <c r="X752" i="1"/>
  <c r="L752" i="1" s="1"/>
  <c r="X753" i="1"/>
  <c r="L753" i="1" s="1"/>
  <c r="X754" i="1"/>
  <c r="L754" i="1" s="1"/>
  <c r="X755" i="1"/>
  <c r="L755" i="1" s="1"/>
  <c r="X756" i="1"/>
  <c r="L756" i="1" s="1"/>
  <c r="X757" i="1"/>
  <c r="L757" i="1" s="1"/>
  <c r="X758" i="1"/>
  <c r="L758" i="1" s="1"/>
  <c r="X759" i="1"/>
  <c r="L759" i="1" s="1"/>
  <c r="X760" i="1"/>
  <c r="L760" i="1" s="1"/>
  <c r="X761" i="1"/>
  <c r="L761" i="1" s="1"/>
  <c r="X762" i="1"/>
  <c r="L762" i="1" s="1"/>
  <c r="X763" i="1"/>
  <c r="L763" i="1" s="1"/>
  <c r="X764" i="1"/>
  <c r="L764" i="1" s="1"/>
  <c r="X765" i="1"/>
  <c r="L765" i="1" s="1"/>
  <c r="X766" i="1"/>
  <c r="L766" i="1" s="1"/>
  <c r="X767" i="1"/>
  <c r="L767" i="1" s="1"/>
  <c r="X768" i="1"/>
  <c r="L768" i="1" s="1"/>
  <c r="X769" i="1"/>
  <c r="L769" i="1" s="1"/>
  <c r="X770" i="1"/>
  <c r="L770" i="1" s="1"/>
  <c r="X771" i="1"/>
  <c r="L771" i="1" s="1"/>
  <c r="X772" i="1"/>
  <c r="L772" i="1" s="1"/>
  <c r="X773" i="1"/>
  <c r="L773" i="1" s="1"/>
  <c r="X774" i="1"/>
  <c r="L774" i="1" s="1"/>
  <c r="X775" i="1"/>
  <c r="L775" i="1" s="1"/>
  <c r="X776" i="1"/>
  <c r="L776" i="1" s="1"/>
  <c r="X777" i="1"/>
  <c r="L777" i="1" s="1"/>
  <c r="X778" i="1"/>
  <c r="L778" i="1" s="1"/>
  <c r="X779" i="1"/>
  <c r="L779" i="1" s="1"/>
  <c r="X780" i="1"/>
  <c r="L780" i="1" s="1"/>
  <c r="X781" i="1"/>
  <c r="L781" i="1" s="1"/>
  <c r="X782" i="1"/>
  <c r="L782" i="1" s="1"/>
  <c r="X783" i="1"/>
  <c r="L783" i="1" s="1"/>
  <c r="X784" i="1"/>
  <c r="L784" i="1" s="1"/>
  <c r="X785" i="1"/>
  <c r="L785" i="1" s="1"/>
  <c r="X786" i="1"/>
  <c r="L786" i="1" s="1"/>
  <c r="X787" i="1"/>
  <c r="L787" i="1" s="1"/>
  <c r="X788" i="1"/>
  <c r="L788" i="1" s="1"/>
  <c r="X789" i="1"/>
  <c r="L789" i="1" s="1"/>
  <c r="X790" i="1"/>
  <c r="L790" i="1" s="1"/>
  <c r="X791" i="1"/>
  <c r="L791" i="1" s="1"/>
  <c r="X792" i="1"/>
  <c r="L792" i="1" s="1"/>
  <c r="X793" i="1"/>
  <c r="L793" i="1" s="1"/>
  <c r="X794" i="1"/>
  <c r="L794" i="1" s="1"/>
  <c r="X795" i="1"/>
  <c r="L795" i="1" s="1"/>
  <c r="X796" i="1"/>
  <c r="L796" i="1" s="1"/>
  <c r="X797" i="1"/>
  <c r="L797" i="1" s="1"/>
  <c r="X798" i="1"/>
  <c r="L798" i="1" s="1"/>
  <c r="X799" i="1"/>
  <c r="L799" i="1" s="1"/>
  <c r="X800" i="1"/>
  <c r="L800" i="1" s="1"/>
  <c r="X801" i="1"/>
  <c r="L801" i="1" s="1"/>
  <c r="X802" i="1"/>
  <c r="L802" i="1" s="1"/>
  <c r="X803" i="1"/>
  <c r="L803" i="1" s="1"/>
  <c r="X804" i="1"/>
  <c r="L804" i="1" s="1"/>
  <c r="X805" i="1"/>
  <c r="L805" i="1" s="1"/>
  <c r="X806" i="1"/>
  <c r="L806" i="1" s="1"/>
  <c r="X807" i="1"/>
  <c r="L807" i="1" s="1"/>
  <c r="X808" i="1"/>
  <c r="L808" i="1" s="1"/>
  <c r="X809" i="1"/>
  <c r="L809" i="1" s="1"/>
  <c r="X810" i="1"/>
  <c r="L810" i="1" s="1"/>
  <c r="X811" i="1"/>
  <c r="L811" i="1" s="1"/>
  <c r="X812" i="1"/>
  <c r="L812" i="1" s="1"/>
  <c r="X813" i="1"/>
  <c r="L813" i="1" s="1"/>
  <c r="X814" i="1"/>
  <c r="L814" i="1" s="1"/>
  <c r="X815" i="1"/>
  <c r="L815" i="1" s="1"/>
  <c r="X816" i="1"/>
  <c r="L816" i="1" s="1"/>
  <c r="X817" i="1"/>
  <c r="L817" i="1" s="1"/>
  <c r="X818" i="1"/>
  <c r="L818" i="1" s="1"/>
  <c r="X819" i="1"/>
  <c r="L819" i="1" s="1"/>
  <c r="X820" i="1"/>
  <c r="L820" i="1" s="1"/>
  <c r="X821" i="1"/>
  <c r="L821" i="1" s="1"/>
  <c r="X822" i="1"/>
  <c r="L822" i="1" s="1"/>
  <c r="X823" i="1"/>
  <c r="L823" i="1" s="1"/>
  <c r="X824" i="1"/>
  <c r="L824" i="1" s="1"/>
  <c r="X825" i="1"/>
  <c r="L825" i="1" s="1"/>
  <c r="X826" i="1"/>
  <c r="L826" i="1" s="1"/>
  <c r="X827" i="1"/>
  <c r="L827" i="1" s="1"/>
  <c r="X828" i="1"/>
  <c r="L828" i="1" s="1"/>
  <c r="X829" i="1"/>
  <c r="L829" i="1" s="1"/>
  <c r="X830" i="1"/>
  <c r="L830" i="1" s="1"/>
  <c r="X831" i="1"/>
  <c r="L831" i="1" s="1"/>
  <c r="X832" i="1"/>
  <c r="L832" i="1" s="1"/>
  <c r="X833" i="1"/>
  <c r="L833" i="1" s="1"/>
  <c r="X834" i="1"/>
  <c r="L834" i="1" s="1"/>
  <c r="X835" i="1"/>
  <c r="L835" i="1" s="1"/>
  <c r="X836" i="1"/>
  <c r="L836" i="1" s="1"/>
  <c r="X837" i="1"/>
  <c r="L837" i="1" s="1"/>
  <c r="X838" i="1"/>
  <c r="L838" i="1" s="1"/>
  <c r="X839" i="1"/>
  <c r="L839" i="1" s="1"/>
  <c r="X840" i="1"/>
  <c r="L840" i="1" s="1"/>
  <c r="X841" i="1"/>
  <c r="L841" i="1" s="1"/>
  <c r="X842" i="1"/>
  <c r="L842" i="1" s="1"/>
  <c r="X843" i="1"/>
  <c r="L843" i="1" s="1"/>
  <c r="X844" i="1"/>
  <c r="L844" i="1" s="1"/>
  <c r="X845" i="1"/>
  <c r="L845" i="1" s="1"/>
  <c r="X846" i="1"/>
  <c r="L846" i="1" s="1"/>
  <c r="X847" i="1"/>
  <c r="L847" i="1" s="1"/>
  <c r="X848" i="1"/>
  <c r="L848" i="1" s="1"/>
  <c r="X849" i="1"/>
  <c r="L849" i="1" s="1"/>
  <c r="X850" i="1"/>
  <c r="L850" i="1" s="1"/>
  <c r="X851" i="1"/>
  <c r="L851" i="1" s="1"/>
  <c r="X852" i="1"/>
  <c r="L852" i="1" s="1"/>
  <c r="X853" i="1"/>
  <c r="L853" i="1" s="1"/>
  <c r="X854" i="1"/>
  <c r="L854" i="1" s="1"/>
  <c r="X855" i="1"/>
  <c r="L855" i="1" s="1"/>
  <c r="X856" i="1"/>
  <c r="L856" i="1" s="1"/>
  <c r="X857" i="1"/>
  <c r="L857" i="1" s="1"/>
  <c r="X858" i="1"/>
  <c r="L858" i="1" s="1"/>
  <c r="X859" i="1"/>
  <c r="L859" i="1" s="1"/>
  <c r="X860" i="1"/>
  <c r="L860" i="1" s="1"/>
  <c r="X861" i="1"/>
  <c r="L861" i="1" s="1"/>
  <c r="X862" i="1"/>
  <c r="L862" i="1" s="1"/>
  <c r="X863" i="1"/>
  <c r="L863" i="1" s="1"/>
  <c r="X864" i="1"/>
  <c r="L864" i="1" s="1"/>
  <c r="X865" i="1"/>
  <c r="L865" i="1" s="1"/>
  <c r="X866" i="1"/>
  <c r="L866" i="1" s="1"/>
  <c r="X867" i="1"/>
  <c r="L867" i="1" s="1"/>
  <c r="X868" i="1"/>
  <c r="L868" i="1" s="1"/>
  <c r="X869" i="1"/>
  <c r="L869" i="1" s="1"/>
  <c r="X870" i="1"/>
  <c r="L870" i="1" s="1"/>
  <c r="X871" i="1"/>
  <c r="L871" i="1" s="1"/>
  <c r="X872" i="1"/>
  <c r="L872" i="1" s="1"/>
  <c r="X873" i="1"/>
  <c r="L873" i="1" s="1"/>
  <c r="X874" i="1"/>
  <c r="L874" i="1" s="1"/>
  <c r="X875" i="1"/>
  <c r="L875" i="1" s="1"/>
  <c r="X876" i="1"/>
  <c r="L876" i="1" s="1"/>
  <c r="X877" i="1"/>
  <c r="L877" i="1" s="1"/>
  <c r="X878" i="1"/>
  <c r="L878" i="1" s="1"/>
  <c r="X879" i="1"/>
  <c r="L879" i="1" s="1"/>
  <c r="X880" i="1"/>
  <c r="L880" i="1" s="1"/>
  <c r="X881" i="1"/>
  <c r="L881" i="1" s="1"/>
  <c r="X882" i="1"/>
  <c r="L882" i="1" s="1"/>
  <c r="X883" i="1"/>
  <c r="L883" i="1" s="1"/>
  <c r="X884" i="1"/>
  <c r="L884" i="1" s="1"/>
  <c r="X885" i="1"/>
  <c r="L885" i="1" s="1"/>
  <c r="X886" i="1"/>
  <c r="L886" i="1" s="1"/>
  <c r="X887" i="1"/>
  <c r="L887" i="1" s="1"/>
  <c r="X888" i="1"/>
  <c r="L888" i="1" s="1"/>
  <c r="X889" i="1"/>
  <c r="L889" i="1" s="1"/>
  <c r="X890" i="1"/>
  <c r="L890" i="1" s="1"/>
  <c r="X891" i="1"/>
  <c r="L891" i="1" s="1"/>
  <c r="X892" i="1"/>
  <c r="L892" i="1" s="1"/>
  <c r="X893" i="1"/>
  <c r="L893" i="1" s="1"/>
  <c r="X894" i="1"/>
  <c r="L894" i="1" s="1"/>
  <c r="X895" i="1"/>
  <c r="L895" i="1" s="1"/>
  <c r="X896" i="1"/>
  <c r="L896" i="1" s="1"/>
  <c r="X897" i="1"/>
  <c r="L897" i="1" s="1"/>
  <c r="X898" i="1"/>
  <c r="L898" i="1" s="1"/>
  <c r="X899" i="1"/>
  <c r="L899" i="1" s="1"/>
  <c r="X900" i="1"/>
  <c r="L900" i="1" s="1"/>
  <c r="X901" i="1"/>
  <c r="L901" i="1" s="1"/>
  <c r="X902" i="1"/>
  <c r="L902" i="1" s="1"/>
  <c r="X903" i="1"/>
  <c r="L903" i="1" s="1"/>
  <c r="X904" i="1"/>
  <c r="L904" i="1" s="1"/>
  <c r="X905" i="1"/>
  <c r="L905" i="1" s="1"/>
  <c r="X906" i="1"/>
  <c r="L906" i="1" s="1"/>
  <c r="X907" i="1"/>
  <c r="L907" i="1" s="1"/>
  <c r="X908" i="1"/>
  <c r="L908" i="1" s="1"/>
  <c r="X909" i="1"/>
  <c r="L909" i="1" s="1"/>
  <c r="X910" i="1"/>
  <c r="L910" i="1" s="1"/>
  <c r="X911" i="1"/>
  <c r="L911" i="1" s="1"/>
  <c r="X912" i="1"/>
  <c r="L912" i="1" s="1"/>
  <c r="X913" i="1"/>
  <c r="L913" i="1" s="1"/>
  <c r="X914" i="1"/>
  <c r="L914" i="1" s="1"/>
  <c r="X915" i="1"/>
  <c r="L915" i="1" s="1"/>
  <c r="X916" i="1"/>
  <c r="L916" i="1" s="1"/>
  <c r="X917" i="1"/>
  <c r="L917" i="1" s="1"/>
  <c r="X918" i="1"/>
  <c r="L918" i="1" s="1"/>
  <c r="X919" i="1"/>
  <c r="L919" i="1" s="1"/>
  <c r="X920" i="1"/>
  <c r="L920" i="1" s="1"/>
  <c r="X921" i="1"/>
  <c r="L921" i="1" s="1"/>
  <c r="X922" i="1"/>
  <c r="L922" i="1" s="1"/>
  <c r="X923" i="1"/>
  <c r="L923" i="1" s="1"/>
  <c r="X924" i="1"/>
  <c r="L924" i="1" s="1"/>
  <c r="X925" i="1"/>
  <c r="L925" i="1" s="1"/>
  <c r="X926" i="1"/>
  <c r="L926" i="1" s="1"/>
  <c r="X927" i="1"/>
  <c r="L927" i="1" s="1"/>
  <c r="X928" i="1"/>
  <c r="L928" i="1" s="1"/>
  <c r="X929" i="1"/>
  <c r="L929" i="1" s="1"/>
  <c r="X930" i="1"/>
  <c r="L930" i="1" s="1"/>
  <c r="X931" i="1"/>
  <c r="L931" i="1" s="1"/>
  <c r="X932" i="1"/>
  <c r="L932" i="1" s="1"/>
  <c r="X933" i="1"/>
  <c r="L933" i="1" s="1"/>
  <c r="X934" i="1"/>
  <c r="L934" i="1" s="1"/>
  <c r="X935" i="1"/>
  <c r="L935" i="1" s="1"/>
  <c r="X936" i="1"/>
  <c r="L936" i="1" s="1"/>
  <c r="X937" i="1"/>
  <c r="L937" i="1" s="1"/>
  <c r="X938" i="1"/>
  <c r="L938" i="1" s="1"/>
  <c r="X939" i="1"/>
  <c r="L939" i="1" s="1"/>
  <c r="X940" i="1"/>
  <c r="L940" i="1" s="1"/>
  <c r="X941" i="1"/>
  <c r="L941" i="1" s="1"/>
  <c r="X942" i="1"/>
  <c r="L942" i="1" s="1"/>
  <c r="X943" i="1"/>
  <c r="L943" i="1" s="1"/>
  <c r="X944" i="1"/>
  <c r="L944" i="1" s="1"/>
  <c r="X945" i="1"/>
  <c r="L945" i="1" s="1"/>
  <c r="X946" i="1"/>
  <c r="L946" i="1" s="1"/>
  <c r="X947" i="1"/>
  <c r="L947" i="1" s="1"/>
  <c r="X948" i="1"/>
  <c r="L948" i="1" s="1"/>
  <c r="X949" i="1"/>
  <c r="L949" i="1" s="1"/>
  <c r="X950" i="1"/>
  <c r="L950" i="1" s="1"/>
  <c r="X951" i="1"/>
  <c r="L951" i="1" s="1"/>
  <c r="X952" i="1"/>
  <c r="L952" i="1" s="1"/>
  <c r="X953" i="1"/>
  <c r="L953" i="1" s="1"/>
  <c r="X954" i="1"/>
  <c r="L954" i="1" s="1"/>
  <c r="X955" i="1"/>
  <c r="L955" i="1" s="1"/>
  <c r="X956" i="1"/>
  <c r="L956" i="1" s="1"/>
  <c r="X957" i="1"/>
  <c r="L957" i="1" s="1"/>
  <c r="X958" i="1"/>
  <c r="L958" i="1" s="1"/>
  <c r="X959" i="1"/>
  <c r="L959" i="1" s="1"/>
  <c r="X960" i="1"/>
  <c r="L960" i="1" s="1"/>
  <c r="X961" i="1"/>
  <c r="L961" i="1" s="1"/>
  <c r="X962" i="1"/>
  <c r="L962" i="1" s="1"/>
  <c r="X963" i="1"/>
  <c r="L963" i="1" s="1"/>
  <c r="X964" i="1"/>
  <c r="L964" i="1" s="1"/>
  <c r="X965" i="1"/>
  <c r="L965" i="1" s="1"/>
  <c r="X966" i="1"/>
  <c r="L966" i="1" s="1"/>
  <c r="X967" i="1"/>
  <c r="L967" i="1" s="1"/>
  <c r="X968" i="1"/>
  <c r="L968" i="1" s="1"/>
  <c r="X969" i="1"/>
  <c r="L969" i="1" s="1"/>
  <c r="X970" i="1"/>
  <c r="L970" i="1" s="1"/>
  <c r="X971" i="1"/>
  <c r="L971" i="1" s="1"/>
  <c r="X972" i="1"/>
  <c r="L972" i="1" s="1"/>
  <c r="X973" i="1"/>
  <c r="L973" i="1" s="1"/>
  <c r="X974" i="1"/>
  <c r="L974" i="1" s="1"/>
  <c r="X975" i="1"/>
  <c r="L975" i="1" s="1"/>
  <c r="X976" i="1"/>
  <c r="L976" i="1" s="1"/>
  <c r="X977" i="1"/>
  <c r="L977" i="1" s="1"/>
  <c r="X978" i="1"/>
  <c r="L978" i="1" s="1"/>
  <c r="X979" i="1"/>
  <c r="L979" i="1" s="1"/>
  <c r="X980" i="1"/>
  <c r="L980" i="1" s="1"/>
  <c r="X981" i="1"/>
  <c r="L981" i="1" s="1"/>
  <c r="X982" i="1"/>
  <c r="L982" i="1" s="1"/>
  <c r="X983" i="1"/>
  <c r="L983" i="1" s="1"/>
  <c r="X984" i="1"/>
  <c r="L984" i="1" s="1"/>
  <c r="X985" i="1"/>
  <c r="L985" i="1" s="1"/>
  <c r="X986" i="1"/>
  <c r="L986" i="1" s="1"/>
  <c r="X987" i="1"/>
  <c r="L987" i="1" s="1"/>
  <c r="X988" i="1"/>
  <c r="L988" i="1" s="1"/>
  <c r="X989" i="1"/>
  <c r="L989" i="1" s="1"/>
  <c r="X990" i="1"/>
  <c r="L990" i="1" s="1"/>
  <c r="X991" i="1"/>
  <c r="L991" i="1" s="1"/>
  <c r="X992" i="1"/>
  <c r="L992" i="1" s="1"/>
  <c r="X993" i="1"/>
  <c r="L993" i="1" s="1"/>
  <c r="X994" i="1"/>
  <c r="L994" i="1" s="1"/>
  <c r="X995" i="1"/>
  <c r="L995" i="1" s="1"/>
  <c r="X996" i="1"/>
  <c r="L996" i="1" s="1"/>
  <c r="X997" i="1"/>
  <c r="L997" i="1" s="1"/>
  <c r="X998" i="1"/>
  <c r="L998" i="1" s="1"/>
  <c r="X999" i="1"/>
  <c r="L999" i="1" s="1"/>
  <c r="X1000" i="1"/>
  <c r="L1000" i="1" s="1"/>
  <c r="X1001" i="1"/>
  <c r="L1001" i="1" s="1"/>
  <c r="X1002" i="1"/>
  <c r="L1002" i="1" s="1"/>
  <c r="X18" i="1"/>
  <c r="L18" i="1" s="1"/>
  <c r="X62" i="1"/>
  <c r="L62" i="1" s="1"/>
  <c r="X63" i="1"/>
  <c r="L63" i="1" s="1"/>
  <c r="X64" i="1"/>
  <c r="L64" i="1" s="1"/>
  <c r="X65" i="1"/>
  <c r="L65" i="1" s="1"/>
  <c r="X66" i="1"/>
  <c r="L66" i="1" s="1"/>
  <c r="X67" i="1"/>
  <c r="L67" i="1" s="1"/>
  <c r="X68" i="1"/>
  <c r="L68" i="1" s="1"/>
  <c r="X69" i="1"/>
  <c r="L69" i="1" s="1"/>
  <c r="X70" i="1"/>
  <c r="L70" i="1" s="1"/>
  <c r="X71" i="1"/>
  <c r="L71" i="1" s="1"/>
  <c r="X72" i="1"/>
  <c r="L72" i="1" s="1"/>
  <c r="X73" i="1"/>
  <c r="L73" i="1" s="1"/>
  <c r="X74" i="1"/>
  <c r="L74" i="1" s="1"/>
  <c r="X75" i="1"/>
  <c r="L75" i="1" s="1"/>
  <c r="X76" i="1"/>
  <c r="L76" i="1" s="1"/>
  <c r="X77" i="1"/>
  <c r="L77" i="1" s="1"/>
  <c r="X78" i="1"/>
  <c r="L78" i="1" s="1"/>
  <c r="X79" i="1"/>
  <c r="L79" i="1" s="1"/>
  <c r="X80" i="1"/>
  <c r="L80" i="1" s="1"/>
  <c r="X81" i="1"/>
  <c r="L81" i="1" s="1"/>
  <c r="X82" i="1"/>
  <c r="L82" i="1" s="1"/>
  <c r="X83" i="1"/>
  <c r="L83" i="1" s="1"/>
  <c r="X84" i="1"/>
  <c r="L84" i="1" s="1"/>
  <c r="X85" i="1"/>
  <c r="L85" i="1" s="1"/>
  <c r="X86" i="1"/>
  <c r="L86" i="1" s="1"/>
  <c r="X87" i="1"/>
  <c r="L87" i="1" s="1"/>
  <c r="X88" i="1"/>
  <c r="L88" i="1" s="1"/>
  <c r="X89" i="1"/>
  <c r="L89" i="1" s="1"/>
  <c r="X90" i="1"/>
  <c r="L90" i="1" s="1"/>
  <c r="X91" i="1"/>
  <c r="L91" i="1" s="1"/>
  <c r="X92" i="1"/>
  <c r="L92" i="1" s="1"/>
  <c r="X93" i="1"/>
  <c r="L93" i="1" s="1"/>
  <c r="X94" i="1"/>
  <c r="L94" i="1" s="1"/>
  <c r="X95" i="1"/>
  <c r="L95" i="1" s="1"/>
  <c r="X96" i="1"/>
  <c r="L96" i="1" s="1"/>
  <c r="X97" i="1"/>
  <c r="L97" i="1" s="1"/>
  <c r="X98" i="1"/>
  <c r="L98" i="1" s="1"/>
  <c r="X99" i="1"/>
  <c r="L99" i="1" s="1"/>
  <c r="X100" i="1"/>
  <c r="L100" i="1" s="1"/>
  <c r="X101" i="1"/>
  <c r="L101" i="1" s="1"/>
  <c r="X102" i="1"/>
  <c r="L102" i="1" s="1"/>
  <c r="X103" i="1"/>
  <c r="L103" i="1" s="1"/>
  <c r="X104" i="1"/>
  <c r="L104" i="1" s="1"/>
  <c r="X105" i="1"/>
  <c r="L105" i="1" s="1"/>
  <c r="X106" i="1"/>
  <c r="L106" i="1" s="1"/>
  <c r="X107" i="1"/>
  <c r="L107" i="1" s="1"/>
  <c r="X108" i="1"/>
  <c r="L108" i="1" s="1"/>
  <c r="X109" i="1"/>
  <c r="L109" i="1" s="1"/>
  <c r="X110" i="1"/>
  <c r="L110" i="1" s="1"/>
  <c r="X111" i="1"/>
  <c r="L111" i="1" s="1"/>
  <c r="X112" i="1"/>
  <c r="L112" i="1" s="1"/>
  <c r="X113" i="1"/>
  <c r="L113" i="1" s="1"/>
  <c r="X114" i="1"/>
  <c r="L114" i="1" s="1"/>
  <c r="X115" i="1"/>
  <c r="L115" i="1" s="1"/>
  <c r="X116" i="1"/>
  <c r="L116" i="1" s="1"/>
  <c r="X117" i="1"/>
  <c r="L117" i="1" s="1"/>
  <c r="X118" i="1"/>
  <c r="L118" i="1" s="1"/>
  <c r="X119" i="1"/>
  <c r="L119" i="1" s="1"/>
  <c r="X120" i="1"/>
  <c r="L120" i="1" s="1"/>
  <c r="X121" i="1"/>
  <c r="L121" i="1" s="1"/>
  <c r="X122" i="1"/>
  <c r="L122" i="1" s="1"/>
  <c r="X123" i="1"/>
  <c r="L123" i="1" s="1"/>
  <c r="X124" i="1"/>
  <c r="L124" i="1" s="1"/>
  <c r="X125" i="1"/>
  <c r="L125" i="1" s="1"/>
  <c r="X126" i="1"/>
  <c r="L126" i="1" s="1"/>
  <c r="X127" i="1"/>
  <c r="L127" i="1" s="1"/>
  <c r="X128" i="1"/>
  <c r="L128" i="1" s="1"/>
  <c r="X129" i="1"/>
  <c r="L129" i="1" s="1"/>
  <c r="X130" i="1"/>
  <c r="L130" i="1" s="1"/>
  <c r="X131" i="1"/>
  <c r="L131" i="1" s="1"/>
  <c r="X132" i="1"/>
  <c r="L132" i="1" s="1"/>
  <c r="X133" i="1"/>
  <c r="L133" i="1" s="1"/>
  <c r="X134" i="1"/>
  <c r="L134" i="1" s="1"/>
  <c r="X135" i="1"/>
  <c r="L135" i="1" s="1"/>
  <c r="X136" i="1"/>
  <c r="L136" i="1" s="1"/>
  <c r="X137" i="1"/>
  <c r="L137" i="1" s="1"/>
  <c r="X138" i="1"/>
  <c r="L138" i="1" s="1"/>
  <c r="X139" i="1"/>
  <c r="L139" i="1" s="1"/>
  <c r="X140" i="1"/>
  <c r="L140" i="1" s="1"/>
  <c r="X141" i="1"/>
  <c r="L141" i="1" s="1"/>
  <c r="X142" i="1"/>
  <c r="L142" i="1" s="1"/>
  <c r="X143" i="1"/>
  <c r="L143" i="1" s="1"/>
  <c r="X144" i="1"/>
  <c r="L144" i="1" s="1"/>
  <c r="X145" i="1"/>
  <c r="L145" i="1" s="1"/>
  <c r="X146" i="1"/>
  <c r="L146" i="1" s="1"/>
  <c r="X147" i="1"/>
  <c r="L147" i="1" s="1"/>
  <c r="X148" i="1"/>
  <c r="L148" i="1" s="1"/>
  <c r="X149" i="1"/>
  <c r="L149" i="1" s="1"/>
  <c r="X150" i="1"/>
  <c r="L150" i="1" s="1"/>
  <c r="X151" i="1"/>
  <c r="L151" i="1" s="1"/>
  <c r="X152" i="1"/>
  <c r="L152" i="1" s="1"/>
  <c r="X153" i="1"/>
  <c r="L153" i="1" s="1"/>
  <c r="X154" i="1"/>
  <c r="L154" i="1" s="1"/>
  <c r="X155" i="1"/>
  <c r="L155" i="1" s="1"/>
  <c r="X156" i="1"/>
  <c r="L156" i="1" s="1"/>
  <c r="X157" i="1"/>
  <c r="L157" i="1" s="1"/>
  <c r="X158" i="1"/>
  <c r="L158" i="1" s="1"/>
  <c r="X159" i="1"/>
  <c r="L159" i="1" s="1"/>
  <c r="X160" i="1"/>
  <c r="L160" i="1" s="1"/>
  <c r="X161" i="1"/>
  <c r="L161" i="1" s="1"/>
  <c r="X162" i="1"/>
  <c r="L162" i="1" s="1"/>
  <c r="X163" i="1"/>
  <c r="L163" i="1" s="1"/>
  <c r="X164" i="1"/>
  <c r="L164" i="1" s="1"/>
  <c r="X165" i="1"/>
  <c r="L165" i="1" s="1"/>
  <c r="X166" i="1"/>
  <c r="L166" i="1" s="1"/>
  <c r="X167" i="1"/>
  <c r="L167" i="1" s="1"/>
  <c r="X168" i="1"/>
  <c r="L168" i="1" s="1"/>
  <c r="X169" i="1"/>
  <c r="L169" i="1" s="1"/>
  <c r="X170" i="1"/>
  <c r="L170" i="1" s="1"/>
  <c r="X171" i="1"/>
  <c r="L171" i="1" s="1"/>
  <c r="X172" i="1"/>
  <c r="L172" i="1" s="1"/>
  <c r="X173" i="1"/>
  <c r="L173" i="1" s="1"/>
  <c r="X174" i="1"/>
  <c r="L174" i="1" s="1"/>
  <c r="X175" i="1"/>
  <c r="L175" i="1" s="1"/>
  <c r="X176" i="1"/>
  <c r="L176" i="1" s="1"/>
  <c r="X177" i="1"/>
  <c r="L177" i="1" s="1"/>
  <c r="X178" i="1"/>
  <c r="L178" i="1" s="1"/>
  <c r="X179" i="1"/>
  <c r="L179" i="1" s="1"/>
  <c r="X180" i="1"/>
  <c r="L180" i="1" s="1"/>
  <c r="X181" i="1"/>
  <c r="L181" i="1" s="1"/>
  <c r="X182" i="1"/>
  <c r="L182" i="1" s="1"/>
  <c r="X183" i="1"/>
  <c r="L183" i="1" s="1"/>
  <c r="X184" i="1"/>
  <c r="L184" i="1" s="1"/>
  <c r="X185" i="1"/>
  <c r="L185" i="1" s="1"/>
  <c r="X186" i="1"/>
  <c r="L186" i="1" s="1"/>
  <c r="X187" i="1"/>
  <c r="L187" i="1" s="1"/>
  <c r="X188" i="1"/>
  <c r="L188" i="1" s="1"/>
  <c r="X189" i="1"/>
  <c r="L189" i="1" s="1"/>
  <c r="X190" i="1"/>
  <c r="L190" i="1" s="1"/>
  <c r="X191" i="1"/>
  <c r="L191" i="1" s="1"/>
  <c r="X192" i="1"/>
  <c r="L192" i="1" s="1"/>
  <c r="X193" i="1"/>
  <c r="L193" i="1" s="1"/>
  <c r="X194" i="1"/>
  <c r="L194" i="1" s="1"/>
  <c r="X195" i="1"/>
  <c r="L195" i="1" s="1"/>
  <c r="X196" i="1"/>
  <c r="L196" i="1" s="1"/>
  <c r="X197" i="1"/>
  <c r="L197" i="1" s="1"/>
  <c r="X198" i="1"/>
  <c r="L198" i="1" s="1"/>
  <c r="X199" i="1"/>
  <c r="L199" i="1" s="1"/>
  <c r="X200" i="1"/>
  <c r="L200" i="1" s="1"/>
  <c r="X201" i="1"/>
  <c r="L201" i="1" s="1"/>
  <c r="X202" i="1"/>
  <c r="L202" i="1" s="1"/>
  <c r="AN1029" i="1" l="1"/>
  <c r="H127" i="6"/>
  <c r="AG1049" i="1"/>
  <c r="F127" i="6" s="1"/>
  <c r="C320" i="10"/>
  <c r="C239" i="10"/>
  <c r="C174" i="10"/>
  <c r="C123" i="10"/>
  <c r="C85" i="10"/>
  <c r="C57" i="10"/>
  <c r="C37" i="10"/>
  <c r="C20" i="10"/>
  <c r="C321" i="10"/>
  <c r="C240" i="10"/>
  <c r="C175" i="10"/>
  <c r="C124" i="10"/>
  <c r="C86" i="10"/>
  <c r="C58" i="10"/>
  <c r="C38" i="10"/>
  <c r="C329" i="10"/>
  <c r="C247" i="10"/>
  <c r="C181" i="10"/>
  <c r="C129" i="10"/>
  <c r="C90" i="10"/>
  <c r="C61" i="10"/>
  <c r="C40" i="10"/>
  <c r="C22" i="10"/>
  <c r="X1007" i="1"/>
  <c r="AO1023" i="1" s="1"/>
  <c r="AL1028" i="1" s="1"/>
  <c r="X1008" i="1"/>
  <c r="L1016" i="1"/>
  <c r="L1015" i="1"/>
  <c r="L1005" i="1"/>
  <c r="B1013" i="1"/>
  <c r="AI1093" i="1"/>
  <c r="AI1092" i="1"/>
  <c r="AI1091" i="1"/>
  <c r="AI1090" i="1"/>
  <c r="AI1089" i="1"/>
  <c r="AI1088" i="1"/>
  <c r="AI1087" i="1"/>
  <c r="AI1086" i="1"/>
  <c r="AI1085" i="1"/>
  <c r="AI1084" i="1"/>
  <c r="AI1083" i="1"/>
  <c r="AI1082" i="1"/>
  <c r="AI1081" i="1"/>
  <c r="AI1080" i="1"/>
  <c r="AI1079" i="1"/>
  <c r="AI1078" i="1"/>
  <c r="AI1077" i="1"/>
  <c r="AI1076" i="1"/>
  <c r="AI1075" i="1"/>
  <c r="AI1074" i="1"/>
  <c r="AI1073" i="1"/>
  <c r="AI1072" i="1"/>
  <c r="AI1071" i="1"/>
  <c r="AI1070" i="1"/>
  <c r="AI1069" i="1"/>
  <c r="AI1068" i="1"/>
  <c r="AI1067" i="1"/>
  <c r="AI1066" i="1"/>
  <c r="AI1065" i="1"/>
  <c r="AI1064" i="1"/>
  <c r="AI1063" i="1"/>
  <c r="AI1062" i="1"/>
  <c r="AI1061" i="1"/>
  <c r="AI1060" i="1"/>
  <c r="AI1059" i="1"/>
  <c r="AI1058" i="1"/>
  <c r="AI1057" i="1"/>
  <c r="AI1056" i="1"/>
  <c r="AI1055" i="1"/>
  <c r="AH1093" i="1"/>
  <c r="G171" i="6" s="1"/>
  <c r="AH1092" i="1"/>
  <c r="G170" i="6" s="1"/>
  <c r="AH1091" i="1"/>
  <c r="G169" i="6" s="1"/>
  <c r="AH1090" i="1"/>
  <c r="G168" i="6" s="1"/>
  <c r="AH1089" i="1"/>
  <c r="G167" i="6" s="1"/>
  <c r="AH1088" i="1"/>
  <c r="G166" i="6" s="1"/>
  <c r="AH1087" i="1"/>
  <c r="G165" i="6" s="1"/>
  <c r="AH1086" i="1"/>
  <c r="G164" i="6" s="1"/>
  <c r="AH1085" i="1"/>
  <c r="G163" i="6" s="1"/>
  <c r="AH1084" i="1"/>
  <c r="G162" i="6" s="1"/>
  <c r="AH1083" i="1"/>
  <c r="G161" i="6" s="1"/>
  <c r="AH1082" i="1"/>
  <c r="G160" i="6" s="1"/>
  <c r="AH1081" i="1"/>
  <c r="G159" i="6" s="1"/>
  <c r="AH1080" i="1"/>
  <c r="G158" i="6" s="1"/>
  <c r="AH1079" i="1"/>
  <c r="G157" i="6" s="1"/>
  <c r="AH1078" i="1"/>
  <c r="G156" i="6" s="1"/>
  <c r="AH1077" i="1"/>
  <c r="G155" i="6" s="1"/>
  <c r="AH1076" i="1"/>
  <c r="G154" i="6" s="1"/>
  <c r="AH1075" i="1"/>
  <c r="G153" i="6" s="1"/>
  <c r="AH1074" i="1"/>
  <c r="G152" i="6" s="1"/>
  <c r="AH1073" i="1"/>
  <c r="G151" i="6" s="1"/>
  <c r="AH1072" i="1"/>
  <c r="G150" i="6" s="1"/>
  <c r="AH1071" i="1"/>
  <c r="G149" i="6" s="1"/>
  <c r="AH1070" i="1"/>
  <c r="G148" i="6" s="1"/>
  <c r="AH1069" i="1"/>
  <c r="G147" i="6" s="1"/>
  <c r="AH1068" i="1"/>
  <c r="G146" i="6" s="1"/>
  <c r="AH1067" i="1"/>
  <c r="G145" i="6" s="1"/>
  <c r="AH1066" i="1"/>
  <c r="G144" i="6" s="1"/>
  <c r="AH1065" i="1"/>
  <c r="G143" i="6" s="1"/>
  <c r="AH1064" i="1"/>
  <c r="G142" i="6" s="1"/>
  <c r="AH1063" i="1"/>
  <c r="G141" i="6" s="1"/>
  <c r="AH1062" i="1"/>
  <c r="G140" i="6" s="1"/>
  <c r="AH1061" i="1"/>
  <c r="G139" i="6" s="1"/>
  <c r="AH1060" i="1"/>
  <c r="G138" i="6" s="1"/>
  <c r="AH1059" i="1"/>
  <c r="G137" i="6" s="1"/>
  <c r="AH1058" i="1"/>
  <c r="G136" i="6" s="1"/>
  <c r="AH1057" i="1"/>
  <c r="G135" i="6" s="1"/>
  <c r="AH1056" i="1"/>
  <c r="G134" i="6" s="1"/>
  <c r="AH1055" i="1"/>
  <c r="G133" i="6" s="1"/>
  <c r="AF1093" i="1"/>
  <c r="E171" i="6" s="1"/>
  <c r="AF1092" i="1"/>
  <c r="E170" i="6" s="1"/>
  <c r="AF1091" i="1"/>
  <c r="E169" i="6" s="1"/>
  <c r="AF1090" i="1"/>
  <c r="E168" i="6" s="1"/>
  <c r="AF1089" i="1"/>
  <c r="E167" i="6" s="1"/>
  <c r="AF1088" i="1"/>
  <c r="E166" i="6" s="1"/>
  <c r="AF1087" i="1"/>
  <c r="E165" i="6" s="1"/>
  <c r="AF1086" i="1"/>
  <c r="E164" i="6" s="1"/>
  <c r="AF1085" i="1"/>
  <c r="E163" i="6" s="1"/>
  <c r="AF1084" i="1"/>
  <c r="E162" i="6" s="1"/>
  <c r="AF1083" i="1"/>
  <c r="E161" i="6" s="1"/>
  <c r="AF1082" i="1"/>
  <c r="E160" i="6" s="1"/>
  <c r="AF1081" i="1"/>
  <c r="E159" i="6" s="1"/>
  <c r="AF1080" i="1"/>
  <c r="E158" i="6" s="1"/>
  <c r="AF1079" i="1"/>
  <c r="E157" i="6" s="1"/>
  <c r="AF1078" i="1"/>
  <c r="E156" i="6" s="1"/>
  <c r="AF1077" i="1"/>
  <c r="E155" i="6" s="1"/>
  <c r="AF1076" i="1"/>
  <c r="E154" i="6" s="1"/>
  <c r="AF1075" i="1"/>
  <c r="E153" i="6" s="1"/>
  <c r="AF1074" i="1"/>
  <c r="E152" i="6" s="1"/>
  <c r="AF1073" i="1"/>
  <c r="E151" i="6" s="1"/>
  <c r="AF1072" i="1"/>
  <c r="E150" i="6" s="1"/>
  <c r="AF1071" i="1"/>
  <c r="E149" i="6" s="1"/>
  <c r="AF1070" i="1"/>
  <c r="E148" i="6" s="1"/>
  <c r="AF1069" i="1"/>
  <c r="E147" i="6" s="1"/>
  <c r="AF1068" i="1"/>
  <c r="E146" i="6" s="1"/>
  <c r="AF1067" i="1"/>
  <c r="E145" i="6" s="1"/>
  <c r="AF1066" i="1"/>
  <c r="E144" i="6" s="1"/>
  <c r="AF1065" i="1"/>
  <c r="E143" i="6" s="1"/>
  <c r="AF1064" i="1"/>
  <c r="E142" i="6" s="1"/>
  <c r="AF1063" i="1"/>
  <c r="E141" i="6" s="1"/>
  <c r="AF1062" i="1"/>
  <c r="E140" i="6" s="1"/>
  <c r="AF1061" i="1"/>
  <c r="E139" i="6" s="1"/>
  <c r="AF1060" i="1"/>
  <c r="E138" i="6" s="1"/>
  <c r="AF1059" i="1"/>
  <c r="E137" i="6" s="1"/>
  <c r="AF1058" i="1"/>
  <c r="E136" i="6" s="1"/>
  <c r="AF1057" i="1"/>
  <c r="E135" i="6" s="1"/>
  <c r="AF1056" i="1"/>
  <c r="E134" i="6" s="1"/>
  <c r="AF1055" i="1"/>
  <c r="E133" i="6" s="1"/>
  <c r="AF1054" i="1"/>
  <c r="E132" i="6" s="1"/>
  <c r="AF1053" i="1"/>
  <c r="E131" i="6" s="1"/>
  <c r="AF1050" i="1"/>
  <c r="E128" i="6" s="1"/>
  <c r="AD1055" i="1"/>
  <c r="B133" i="6" s="1"/>
  <c r="AD1056" i="1"/>
  <c r="B134" i="6" s="1"/>
  <c r="AD1057" i="1"/>
  <c r="B135" i="6" s="1"/>
  <c r="AD1058" i="1"/>
  <c r="B136" i="6" s="1"/>
  <c r="AD1059" i="1"/>
  <c r="B137" i="6" s="1"/>
  <c r="AD1060" i="1"/>
  <c r="B138" i="6" s="1"/>
  <c r="AD1061" i="1"/>
  <c r="B139" i="6" s="1"/>
  <c r="AD1062" i="1"/>
  <c r="B140" i="6" s="1"/>
  <c r="AD1063" i="1"/>
  <c r="B141" i="6" s="1"/>
  <c r="AD1064" i="1"/>
  <c r="B142" i="6" s="1"/>
  <c r="AD1065" i="1"/>
  <c r="B143" i="6" s="1"/>
  <c r="AD1066" i="1"/>
  <c r="B144" i="6" s="1"/>
  <c r="AD1067" i="1"/>
  <c r="B145" i="6" s="1"/>
  <c r="AD1068" i="1"/>
  <c r="B146" i="6" s="1"/>
  <c r="AD1069" i="1"/>
  <c r="B147" i="6" s="1"/>
  <c r="AD1070" i="1"/>
  <c r="B148" i="6" s="1"/>
  <c r="AD1071" i="1"/>
  <c r="B149" i="6" s="1"/>
  <c r="AD1072" i="1"/>
  <c r="B150" i="6" s="1"/>
  <c r="AD1073" i="1"/>
  <c r="B151" i="6" s="1"/>
  <c r="AD1074" i="1"/>
  <c r="B152" i="6" s="1"/>
  <c r="AD1075" i="1"/>
  <c r="B153" i="6" s="1"/>
  <c r="AD1076" i="1"/>
  <c r="B154" i="6" s="1"/>
  <c r="AD1077" i="1"/>
  <c r="B155" i="6" s="1"/>
  <c r="AD1078" i="1"/>
  <c r="B156" i="6" s="1"/>
  <c r="AD1079" i="1"/>
  <c r="B157" i="6" s="1"/>
  <c r="AD1080" i="1"/>
  <c r="B158" i="6" s="1"/>
  <c r="AD1081" i="1"/>
  <c r="B159" i="6" s="1"/>
  <c r="AD1082" i="1"/>
  <c r="B160" i="6" s="1"/>
  <c r="AD1083" i="1"/>
  <c r="B161" i="6" s="1"/>
  <c r="AD1084" i="1"/>
  <c r="B162" i="6" s="1"/>
  <c r="AD1085" i="1"/>
  <c r="B163" i="6" s="1"/>
  <c r="AD1086" i="1"/>
  <c r="B164" i="6" s="1"/>
  <c r="AD1087" i="1"/>
  <c r="B165" i="6" s="1"/>
  <c r="AD1088" i="1"/>
  <c r="B166" i="6" s="1"/>
  <c r="AD1089" i="1"/>
  <c r="B167" i="6" s="1"/>
  <c r="AD1090" i="1"/>
  <c r="B168" i="6" s="1"/>
  <c r="AD1091" i="1"/>
  <c r="B169" i="6" s="1"/>
  <c r="AD1092" i="1"/>
  <c r="B170" i="6" s="1"/>
  <c r="AD1093" i="1"/>
  <c r="B171" i="6" s="1"/>
  <c r="AD1049" i="1"/>
  <c r="B127" i="6" s="1"/>
  <c r="AD1050" i="1"/>
  <c r="B128" i="6" s="1"/>
  <c r="AD1051" i="1"/>
  <c r="B129" i="6" s="1"/>
  <c r="AD1053" i="1"/>
  <c r="B131" i="6" s="1"/>
  <c r="AD1054" i="1"/>
  <c r="B132" i="6" s="1"/>
  <c r="AD1052" i="1"/>
  <c r="B130" i="6" s="1"/>
  <c r="AE1093" i="1"/>
  <c r="C171" i="6" s="1"/>
  <c r="AE1092" i="1"/>
  <c r="C170" i="6" s="1"/>
  <c r="AE1091" i="1"/>
  <c r="C169" i="6" s="1"/>
  <c r="AE1090" i="1"/>
  <c r="C168" i="6" s="1"/>
  <c r="AE1089" i="1"/>
  <c r="C167" i="6" s="1"/>
  <c r="AE1088" i="1"/>
  <c r="C166" i="6" s="1"/>
  <c r="AE1087" i="1"/>
  <c r="C165" i="6" s="1"/>
  <c r="AE1085" i="1"/>
  <c r="C163" i="6" s="1"/>
  <c r="AE1084" i="1"/>
  <c r="C162" i="6" s="1"/>
  <c r="AE1083" i="1"/>
  <c r="C161" i="6" s="1"/>
  <c r="AE1082" i="1"/>
  <c r="C160" i="6" s="1"/>
  <c r="AE1081" i="1"/>
  <c r="C159" i="6" s="1"/>
  <c r="AE1080" i="1"/>
  <c r="C158" i="6" s="1"/>
  <c r="AE1079" i="1"/>
  <c r="C157" i="6" s="1"/>
  <c r="AE1078" i="1"/>
  <c r="C156" i="6" s="1"/>
  <c r="AE1077" i="1"/>
  <c r="C155" i="6" s="1"/>
  <c r="AE1076" i="1"/>
  <c r="C154" i="6" s="1"/>
  <c r="AE1075" i="1"/>
  <c r="C153" i="6" s="1"/>
  <c r="AE1074" i="1"/>
  <c r="C152" i="6" s="1"/>
  <c r="AE1073" i="1"/>
  <c r="C151" i="6" s="1"/>
  <c r="AE1072" i="1"/>
  <c r="C150" i="6" s="1"/>
  <c r="AE1071" i="1"/>
  <c r="C149" i="6" s="1"/>
  <c r="AE1070" i="1"/>
  <c r="C148" i="6" s="1"/>
  <c r="AE1069" i="1"/>
  <c r="C147" i="6" s="1"/>
  <c r="AE1068" i="1"/>
  <c r="C146" i="6" s="1"/>
  <c r="AE1067" i="1"/>
  <c r="C145" i="6" s="1"/>
  <c r="AE1066" i="1"/>
  <c r="C144" i="6" s="1"/>
  <c r="AE1065" i="1"/>
  <c r="C143" i="6" s="1"/>
  <c r="AE1064" i="1"/>
  <c r="C142" i="6" s="1"/>
  <c r="AE1063" i="1"/>
  <c r="C141" i="6" s="1"/>
  <c r="AE1062" i="1"/>
  <c r="C140" i="6" s="1"/>
  <c r="AE1061" i="1"/>
  <c r="C139" i="6" s="1"/>
  <c r="AE1060" i="1"/>
  <c r="C138" i="6" s="1"/>
  <c r="AE1059" i="1"/>
  <c r="C137" i="6" s="1"/>
  <c r="AE1058" i="1"/>
  <c r="C136" i="6" s="1"/>
  <c r="AE1057" i="1"/>
  <c r="C135" i="6" s="1"/>
  <c r="AE1055" i="1"/>
  <c r="C133" i="6" s="1"/>
  <c r="AE1054" i="1"/>
  <c r="C132" i="6" s="1"/>
  <c r="AE1053" i="1"/>
  <c r="C131" i="6" s="1"/>
  <c r="AE1052" i="1"/>
  <c r="C130" i="6" s="1"/>
  <c r="AE1051" i="1"/>
  <c r="C129" i="6" s="1"/>
  <c r="AC1051" i="1"/>
  <c r="A129" i="6" s="1"/>
  <c r="AC1050" i="1"/>
  <c r="A128" i="6" s="1"/>
  <c r="AC1093" i="1"/>
  <c r="A171" i="6" s="1"/>
  <c r="AC1092" i="1"/>
  <c r="A170" i="6" s="1"/>
  <c r="AC1091" i="1"/>
  <c r="A169" i="6" s="1"/>
  <c r="AC1090" i="1"/>
  <c r="A168" i="6" s="1"/>
  <c r="AC1089" i="1"/>
  <c r="A167" i="6" s="1"/>
  <c r="AC1088" i="1"/>
  <c r="A166" i="6" s="1"/>
  <c r="AC1087" i="1"/>
  <c r="A165" i="6" s="1"/>
  <c r="AC1086" i="1"/>
  <c r="A164" i="6" s="1"/>
  <c r="AC1085" i="1"/>
  <c r="A163" i="6" s="1"/>
  <c r="AC1084" i="1"/>
  <c r="A162" i="6" s="1"/>
  <c r="AC1083" i="1"/>
  <c r="A161" i="6" s="1"/>
  <c r="AC1082" i="1"/>
  <c r="A160" i="6" s="1"/>
  <c r="AC1081" i="1"/>
  <c r="A159" i="6" s="1"/>
  <c r="AC1080" i="1"/>
  <c r="A158" i="6" s="1"/>
  <c r="AC1079" i="1"/>
  <c r="A157" i="6" s="1"/>
  <c r="AC1078" i="1"/>
  <c r="A156" i="6" s="1"/>
  <c r="AC1077" i="1"/>
  <c r="A155" i="6" s="1"/>
  <c r="AC1076" i="1"/>
  <c r="A154" i="6" s="1"/>
  <c r="AC1075" i="1"/>
  <c r="A153" i="6" s="1"/>
  <c r="AC1074" i="1"/>
  <c r="A152" i="6" s="1"/>
  <c r="AC1073" i="1"/>
  <c r="A151" i="6" s="1"/>
  <c r="AC1072" i="1"/>
  <c r="A150" i="6" s="1"/>
  <c r="AC1071" i="1"/>
  <c r="A149" i="6" s="1"/>
  <c r="AC1070" i="1"/>
  <c r="A148" i="6" s="1"/>
  <c r="AC1069" i="1"/>
  <c r="A147" i="6" s="1"/>
  <c r="AC1068" i="1"/>
  <c r="A146" i="6" s="1"/>
  <c r="AC1067" i="1"/>
  <c r="A145" i="6" s="1"/>
  <c r="AC1066" i="1"/>
  <c r="A144" i="6" s="1"/>
  <c r="AC1065" i="1"/>
  <c r="A143" i="6" s="1"/>
  <c r="AC1064" i="1"/>
  <c r="A142" i="6" s="1"/>
  <c r="AC1063" i="1"/>
  <c r="A141" i="6" s="1"/>
  <c r="AC1062" i="1"/>
  <c r="A140" i="6" s="1"/>
  <c r="AC1061" i="1"/>
  <c r="A139" i="6" s="1"/>
  <c r="AC1060" i="1"/>
  <c r="A138" i="6" s="1"/>
  <c r="AC1059" i="1"/>
  <c r="A137" i="6" s="1"/>
  <c r="AC1058" i="1"/>
  <c r="A136" i="6" s="1"/>
  <c r="AC1057" i="1"/>
  <c r="A135" i="6" s="1"/>
  <c r="AC1056" i="1"/>
  <c r="A134" i="6" s="1"/>
  <c r="AC1055" i="1"/>
  <c r="A133" i="6" s="1"/>
  <c r="AC1054" i="1"/>
  <c r="A132" i="6" s="1"/>
  <c r="AC1053" i="1"/>
  <c r="A131" i="6" s="1"/>
  <c r="AC1052" i="1"/>
  <c r="A130" i="6" s="1"/>
  <c r="AE1050" i="1"/>
  <c r="C128" i="6" s="1"/>
  <c r="AE1056" i="1"/>
  <c r="C134" i="6" s="1"/>
  <c r="AE1086" i="1"/>
  <c r="C164" i="6" s="1"/>
  <c r="AE1049" i="1"/>
  <c r="C127" i="6" s="1"/>
  <c r="AC1049" i="1"/>
  <c r="A127" i="6" s="1"/>
  <c r="B304" i="10"/>
  <c r="B224" i="10"/>
  <c r="B160" i="10"/>
  <c r="B110" i="10"/>
  <c r="B73" i="10"/>
  <c r="B46" i="10"/>
  <c r="B24" i="10"/>
  <c r="B11" i="10"/>
  <c r="G1" i="10"/>
  <c r="R1020" i="1"/>
  <c r="AI1050" i="1"/>
  <c r="AI1054" i="1"/>
  <c r="AI1053" i="1"/>
  <c r="AI1052" i="1"/>
  <c r="AI1051" i="1"/>
  <c r="L1009" i="1"/>
  <c r="AL1042" i="1" s="1"/>
  <c r="D19" i="6" s="1"/>
  <c r="R36" i="6" s="1"/>
  <c r="B37" i="6" s="1"/>
  <c r="L1008" i="1"/>
  <c r="AK1042" i="1" s="1"/>
  <c r="C19" i="6" s="1"/>
  <c r="Q30" i="6" s="1"/>
  <c r="H31" i="6" s="1"/>
  <c r="AK1055" i="1"/>
  <c r="D80" i="6"/>
  <c r="F105" i="6" s="1"/>
  <c r="AK1021" i="1"/>
  <c r="C1028" i="1"/>
  <c r="C1027" i="1"/>
  <c r="C1026" i="1"/>
  <c r="F1028" i="1"/>
  <c r="F1027" i="1"/>
  <c r="F1026" i="1"/>
  <c r="F1025" i="1"/>
  <c r="D1025" i="1"/>
  <c r="E1025" i="1"/>
  <c r="C12" i="6"/>
  <c r="S28" i="6" s="1"/>
  <c r="E29" i="6" s="1"/>
  <c r="AM1032" i="1"/>
  <c r="E9" i="6" s="1"/>
  <c r="V38" i="6" s="1"/>
  <c r="H38" i="6" s="1"/>
  <c r="N1014" i="1"/>
  <c r="E100" i="6"/>
  <c r="D79" i="6"/>
  <c r="AL1029" i="1"/>
  <c r="C82" i="6" s="1"/>
  <c r="G1" i="6"/>
  <c r="F23" i="6" s="1"/>
  <c r="C1025" i="1"/>
  <c r="C9" i="6"/>
  <c r="U27" i="6" s="1"/>
  <c r="E28" i="6" s="1"/>
  <c r="N1017" i="1"/>
  <c r="X1017" i="1" s="1"/>
  <c r="N1010" i="1"/>
  <c r="X1009" i="1"/>
  <c r="B1018" i="1"/>
  <c r="L1018" i="1" s="1"/>
  <c r="AO1021" i="1" s="1"/>
  <c r="B1011" i="1"/>
  <c r="L1011" i="1" s="1"/>
  <c r="B1006" i="1"/>
  <c r="L1006" i="1" s="1"/>
  <c r="B1012" i="1"/>
  <c r="L1012" i="1" s="1"/>
  <c r="O1014" i="1"/>
  <c r="O1010" i="1"/>
  <c r="O1011" i="1" s="1"/>
  <c r="P1014" i="1"/>
  <c r="P1010" i="1"/>
  <c r="P1011" i="1" s="1"/>
  <c r="Q1014" i="1"/>
  <c r="Q1010" i="1"/>
  <c r="Q1011" i="1" s="1"/>
  <c r="X61" i="1"/>
  <c r="L61" i="1" s="1"/>
  <c r="X60" i="1"/>
  <c r="L60" i="1" s="1"/>
  <c r="X59" i="1"/>
  <c r="L59" i="1" s="1"/>
  <c r="X58" i="1"/>
  <c r="L58" i="1" s="1"/>
  <c r="X57" i="1"/>
  <c r="L57" i="1" s="1"/>
  <c r="X56" i="1"/>
  <c r="L56" i="1" s="1"/>
  <c r="X55" i="1"/>
  <c r="L55" i="1" s="1"/>
  <c r="X54" i="1"/>
  <c r="L54" i="1" s="1"/>
  <c r="X53" i="1"/>
  <c r="L53" i="1" s="1"/>
  <c r="X52" i="1"/>
  <c r="L52" i="1" s="1"/>
  <c r="X51" i="1"/>
  <c r="L51" i="1" s="1"/>
  <c r="X50" i="1"/>
  <c r="L50" i="1" s="1"/>
  <c r="X49" i="1"/>
  <c r="L49" i="1" s="1"/>
  <c r="X48" i="1"/>
  <c r="L48" i="1" s="1"/>
  <c r="X47" i="1"/>
  <c r="L47" i="1" s="1"/>
  <c r="X46" i="1"/>
  <c r="L46" i="1" s="1"/>
  <c r="X45" i="1"/>
  <c r="L45" i="1" s="1"/>
  <c r="X44" i="1"/>
  <c r="L44" i="1" s="1"/>
  <c r="X43" i="1"/>
  <c r="L43" i="1" s="1"/>
  <c r="X42" i="1"/>
  <c r="L42" i="1" s="1"/>
  <c r="X41" i="1"/>
  <c r="L41" i="1" s="1"/>
  <c r="X40" i="1"/>
  <c r="L40" i="1" s="1"/>
  <c r="X39" i="1"/>
  <c r="L39" i="1" s="1"/>
  <c r="X38" i="1"/>
  <c r="L38" i="1" s="1"/>
  <c r="X37" i="1"/>
  <c r="L37" i="1" s="1"/>
  <c r="X36" i="1"/>
  <c r="L36" i="1" s="1"/>
  <c r="X35" i="1"/>
  <c r="L35" i="1" s="1"/>
  <c r="X34" i="1"/>
  <c r="L34" i="1" s="1"/>
  <c r="X33" i="1"/>
  <c r="L33" i="1" s="1"/>
  <c r="X32" i="1"/>
  <c r="L32" i="1" s="1"/>
  <c r="X31" i="1"/>
  <c r="L31" i="1" s="1"/>
  <c r="X30" i="1"/>
  <c r="L30" i="1" s="1"/>
  <c r="X29" i="1"/>
  <c r="L29" i="1" s="1"/>
  <c r="X28" i="1"/>
  <c r="L28" i="1" s="1"/>
  <c r="X27" i="1"/>
  <c r="L27" i="1" s="1"/>
  <c r="X26" i="1"/>
  <c r="L26" i="1" s="1"/>
  <c r="X25" i="1"/>
  <c r="L25" i="1" s="1"/>
  <c r="X24" i="1"/>
  <c r="L24" i="1" s="1"/>
  <c r="X23" i="1"/>
  <c r="L23" i="1" s="1"/>
  <c r="X22" i="1"/>
  <c r="L22" i="1" s="1"/>
  <c r="X21" i="1"/>
  <c r="L21" i="1" s="1"/>
  <c r="X20" i="1"/>
  <c r="L20" i="1" s="1"/>
  <c r="X19" i="1"/>
  <c r="L19" i="1" s="1"/>
  <c r="H129" i="6" l="1"/>
  <c r="AG1051" i="1"/>
  <c r="F129" i="6" s="1"/>
  <c r="H130" i="6"/>
  <c r="AG1052" i="1"/>
  <c r="F130" i="6" s="1"/>
  <c r="H131" i="6"/>
  <c r="AG1053" i="1"/>
  <c r="F131" i="6" s="1"/>
  <c r="H132" i="6"/>
  <c r="AG1054" i="1"/>
  <c r="F132" i="6" s="1"/>
  <c r="H128" i="6"/>
  <c r="AG1050" i="1"/>
  <c r="F128" i="6" s="1"/>
  <c r="H133" i="6"/>
  <c r="AG1055" i="1"/>
  <c r="F133" i="6" s="1"/>
  <c r="H134" i="6"/>
  <c r="AG1056" i="1"/>
  <c r="F134" i="6" s="1"/>
  <c r="H135" i="6"/>
  <c r="AG1057" i="1"/>
  <c r="F135" i="6" s="1"/>
  <c r="H136" i="6"/>
  <c r="AG1058" i="1"/>
  <c r="F136" i="6" s="1"/>
  <c r="H137" i="6"/>
  <c r="AG1059" i="1"/>
  <c r="F137" i="6" s="1"/>
  <c r="H138" i="6"/>
  <c r="AG1060" i="1"/>
  <c r="F138" i="6" s="1"/>
  <c r="H139" i="6"/>
  <c r="AG1061" i="1"/>
  <c r="F139" i="6" s="1"/>
  <c r="H140" i="6"/>
  <c r="AG1062" i="1"/>
  <c r="F140" i="6" s="1"/>
  <c r="H141" i="6"/>
  <c r="AG1063" i="1"/>
  <c r="F141" i="6" s="1"/>
  <c r="H142" i="6"/>
  <c r="AG1064" i="1"/>
  <c r="F142" i="6" s="1"/>
  <c r="H143" i="6"/>
  <c r="AG1065" i="1"/>
  <c r="F143" i="6" s="1"/>
  <c r="H144" i="6"/>
  <c r="AG1066" i="1"/>
  <c r="F144" i="6" s="1"/>
  <c r="H145" i="6"/>
  <c r="AG1067" i="1"/>
  <c r="F145" i="6" s="1"/>
  <c r="H146" i="6"/>
  <c r="AG1068" i="1"/>
  <c r="F146" i="6" s="1"/>
  <c r="H147" i="6"/>
  <c r="AG1069" i="1"/>
  <c r="F147" i="6" s="1"/>
  <c r="H148" i="6"/>
  <c r="AG1070" i="1"/>
  <c r="F148" i="6" s="1"/>
  <c r="H149" i="6"/>
  <c r="AG1071" i="1"/>
  <c r="F149" i="6" s="1"/>
  <c r="H150" i="6"/>
  <c r="AG1072" i="1"/>
  <c r="F150" i="6" s="1"/>
  <c r="H151" i="6"/>
  <c r="AG1073" i="1"/>
  <c r="F151" i="6" s="1"/>
  <c r="H152" i="6"/>
  <c r="AG1074" i="1"/>
  <c r="F152" i="6" s="1"/>
  <c r="H153" i="6"/>
  <c r="AG1075" i="1"/>
  <c r="F153" i="6" s="1"/>
  <c r="H154" i="6"/>
  <c r="AG1076" i="1"/>
  <c r="F154" i="6" s="1"/>
  <c r="H155" i="6"/>
  <c r="AG1077" i="1"/>
  <c r="F155" i="6" s="1"/>
  <c r="H156" i="6"/>
  <c r="AG1078" i="1"/>
  <c r="F156" i="6" s="1"/>
  <c r="H157" i="6"/>
  <c r="AG1079" i="1"/>
  <c r="F157" i="6" s="1"/>
  <c r="H158" i="6"/>
  <c r="AG1080" i="1"/>
  <c r="F158" i="6" s="1"/>
  <c r="H159" i="6"/>
  <c r="AG1081" i="1"/>
  <c r="F159" i="6" s="1"/>
  <c r="H160" i="6"/>
  <c r="AG1082" i="1"/>
  <c r="F160" i="6" s="1"/>
  <c r="H161" i="6"/>
  <c r="AG1083" i="1"/>
  <c r="F161" i="6" s="1"/>
  <c r="H162" i="6"/>
  <c r="AG1084" i="1"/>
  <c r="F162" i="6" s="1"/>
  <c r="H163" i="6"/>
  <c r="AG1085" i="1"/>
  <c r="F163" i="6" s="1"/>
  <c r="H164" i="6"/>
  <c r="AG1086" i="1"/>
  <c r="F164" i="6" s="1"/>
  <c r="H165" i="6"/>
  <c r="AG1087" i="1"/>
  <c r="F165" i="6" s="1"/>
  <c r="H166" i="6"/>
  <c r="AG1088" i="1"/>
  <c r="F166" i="6" s="1"/>
  <c r="H167" i="6"/>
  <c r="AG1089" i="1"/>
  <c r="F167" i="6" s="1"/>
  <c r="H168" i="6"/>
  <c r="AG1090" i="1"/>
  <c r="F168" i="6" s="1"/>
  <c r="H169" i="6"/>
  <c r="AG1091" i="1"/>
  <c r="F169" i="6" s="1"/>
  <c r="H170" i="6"/>
  <c r="AG1092" i="1"/>
  <c r="F170" i="6" s="1"/>
  <c r="H171" i="6"/>
  <c r="AG1093" i="1"/>
  <c r="F171" i="6" s="1"/>
  <c r="C339" i="10"/>
  <c r="C256" i="10"/>
  <c r="C189" i="10"/>
  <c r="C136" i="10"/>
  <c r="C96" i="10"/>
  <c r="C66" i="10"/>
  <c r="C44" i="10"/>
  <c r="C338" i="10"/>
  <c r="C255" i="10"/>
  <c r="C188" i="10"/>
  <c r="C135" i="10"/>
  <c r="C95" i="10"/>
  <c r="C65" i="10"/>
  <c r="C43" i="10"/>
  <c r="C328" i="10"/>
  <c r="C246" i="10"/>
  <c r="C180" i="10"/>
  <c r="C128" i="10"/>
  <c r="C89" i="10"/>
  <c r="C60" i="10"/>
  <c r="C39" i="10"/>
  <c r="C21" i="10"/>
  <c r="C319" i="10"/>
  <c r="C238" i="10"/>
  <c r="C173" i="10"/>
  <c r="C122" i="10"/>
  <c r="C84" i="10"/>
  <c r="C56" i="10"/>
  <c r="C36" i="10"/>
  <c r="C19" i="10"/>
  <c r="C337" i="10"/>
  <c r="C254" i="10"/>
  <c r="C187" i="10"/>
  <c r="C134" i="10"/>
  <c r="C94" i="10"/>
  <c r="C64" i="10"/>
  <c r="C42" i="10"/>
  <c r="C310" i="10"/>
  <c r="C230" i="10"/>
  <c r="C166" i="10"/>
  <c r="C116" i="10"/>
  <c r="C79" i="10"/>
  <c r="C52" i="10"/>
  <c r="C33" i="10"/>
  <c r="C17" i="10"/>
  <c r="C311" i="10"/>
  <c r="C231" i="10"/>
  <c r="C167" i="10"/>
  <c r="C117" i="10"/>
  <c r="C80" i="10"/>
  <c r="C53" i="10"/>
  <c r="C34" i="10"/>
  <c r="C18" i="10"/>
  <c r="C312" i="10"/>
  <c r="C232" i="10"/>
  <c r="C168" i="10"/>
  <c r="C118" i="10"/>
  <c r="C81" i="10"/>
  <c r="C54" i="10"/>
  <c r="C35" i="10"/>
  <c r="P1021" i="1"/>
  <c r="AF1049" i="1"/>
  <c r="E127" i="6" s="1"/>
  <c r="AF1051" i="1"/>
  <c r="E129" i="6" s="1"/>
  <c r="AF1052" i="1"/>
  <c r="E130" i="6" s="1"/>
  <c r="L1013" i="1"/>
  <c r="N1020" i="1" s="1"/>
  <c r="L1014" i="1"/>
  <c r="M1008" i="1"/>
  <c r="M1009" i="1"/>
  <c r="M1015" i="1"/>
  <c r="M1016" i="1"/>
  <c r="M1007" i="1"/>
  <c r="M1004" i="1"/>
  <c r="C55" i="6"/>
  <c r="C54" i="6"/>
  <c r="AL1026" i="1"/>
  <c r="L1010" i="1"/>
  <c r="AM1042" i="1"/>
  <c r="E19" i="6" s="1"/>
  <c r="R41" i="6" s="1"/>
  <c r="B42" i="6" s="1"/>
  <c r="X1014" i="1"/>
  <c r="B79" i="6"/>
  <c r="AM1026" i="1"/>
  <c r="N1011" i="1"/>
  <c r="X1010" i="1"/>
  <c r="B81" i="6"/>
  <c r="A94" i="6" s="1"/>
  <c r="AO1022" i="1"/>
  <c r="AL1027" i="1" s="1"/>
  <c r="U23" i="6"/>
  <c r="G114" i="6"/>
  <c r="F104" i="6"/>
  <c r="C100" i="6"/>
  <c r="X17" i="1"/>
  <c r="L17" i="1" s="1"/>
  <c r="N1021" i="1" l="1"/>
  <c r="P1020" i="1" s="1"/>
  <c r="R1021" i="1" s="1"/>
  <c r="R1022" i="1" s="1"/>
  <c r="K1020" i="1"/>
  <c r="AN1042" i="1"/>
  <c r="H19" i="6" s="1"/>
  <c r="G46" i="6" s="1"/>
  <c r="AO1042" i="1"/>
  <c r="I19" i="6" s="1"/>
  <c r="G47" i="6" s="1"/>
  <c r="M1010" i="1"/>
  <c r="M1011" i="1" s="1"/>
  <c r="M1014" i="1"/>
  <c r="M1012" i="1"/>
  <c r="E53" i="6"/>
  <c r="E54" i="6"/>
  <c r="B80" i="6"/>
  <c r="AM1027" i="1"/>
  <c r="AK1022" i="1" s="1"/>
  <c r="P1028" i="1" s="1"/>
  <c r="X1011" i="1"/>
  <c r="E79" i="6"/>
  <c r="D104" i="6"/>
  <c r="C94" i="6"/>
  <c r="C53" i="6"/>
  <c r="AN1026" i="1" l="1"/>
  <c r="AO1026" i="1" s="1"/>
  <c r="H79" i="6" s="1"/>
  <c r="F109" i="6" s="1"/>
  <c r="P45" i="6" s="1"/>
  <c r="A110" i="6" s="1"/>
  <c r="E330" i="10"/>
  <c r="E248" i="10"/>
  <c r="E182" i="10"/>
  <c r="E130" i="10"/>
  <c r="E91" i="10"/>
  <c r="E62" i="10"/>
  <c r="E41" i="10"/>
  <c r="AA1028" i="1"/>
  <c r="AH1054" i="1" s="1"/>
  <c r="G132" i="6" s="1"/>
  <c r="E80" i="6"/>
  <c r="N1025" i="1"/>
  <c r="G79" i="6"/>
  <c r="G108" i="6" s="1"/>
  <c r="C108" i="6"/>
  <c r="H104" i="6"/>
  <c r="E108" i="6"/>
  <c r="H105" i="6"/>
  <c r="D105" i="6"/>
  <c r="E94" i="6"/>
  <c r="E52" i="6"/>
  <c r="F72" i="6" s="1"/>
  <c r="P44" i="6" s="1"/>
  <c r="A73" i="6" s="1"/>
  <c r="C52" i="6"/>
  <c r="D72" i="6" s="1"/>
  <c r="AM1048" i="1" l="1"/>
  <c r="AM1047" i="1"/>
  <c r="AM1046" i="1"/>
  <c r="AL1048" i="1"/>
  <c r="AL1047" i="1"/>
  <c r="AL1046" i="1"/>
  <c r="AL1045" i="1"/>
  <c r="AM1045" i="1"/>
  <c r="Q1028" i="1"/>
  <c r="AB1028" i="1" s="1"/>
  <c r="Q1027" i="1"/>
  <c r="Q1026" i="1"/>
  <c r="O1026" i="1"/>
  <c r="Z1026" i="1" s="1"/>
  <c r="P1025" i="1"/>
  <c r="P1027" i="1"/>
  <c r="AA1027" i="1" s="1"/>
  <c r="P1026" i="1"/>
  <c r="O1027" i="1"/>
  <c r="O1028" i="1"/>
  <c r="N1028" i="1"/>
  <c r="N1027" i="1"/>
  <c r="N1026" i="1"/>
  <c r="Q1025" i="1"/>
  <c r="O1025" i="1"/>
  <c r="Y1025" i="1"/>
  <c r="AL1055" i="1"/>
  <c r="AM1055" i="1"/>
  <c r="Z1025" i="1" l="1"/>
  <c r="E319" i="10"/>
  <c r="E238" i="10"/>
  <c r="E173" i="10"/>
  <c r="E122" i="10"/>
  <c r="E84" i="10"/>
  <c r="E56" i="10"/>
  <c r="E36" i="10"/>
  <c r="E19" i="10"/>
  <c r="AB1025" i="1"/>
  <c r="E337" i="10"/>
  <c r="E254" i="10"/>
  <c r="E187" i="10"/>
  <c r="E134" i="10"/>
  <c r="E94" i="10"/>
  <c r="E64" i="10"/>
  <c r="E42" i="10"/>
  <c r="E310" i="10"/>
  <c r="E230" i="10"/>
  <c r="E166" i="10"/>
  <c r="E116" i="10"/>
  <c r="E79" i="10"/>
  <c r="E52" i="10"/>
  <c r="E33" i="10"/>
  <c r="E17" i="10"/>
  <c r="Y1026" i="1"/>
  <c r="Y1027" i="1"/>
  <c r="AH1051" i="1" s="1"/>
  <c r="G129" i="6" s="1"/>
  <c r="E311" i="10"/>
  <c r="E231" i="10"/>
  <c r="E167" i="10"/>
  <c r="E117" i="10"/>
  <c r="E80" i="10"/>
  <c r="E53" i="10"/>
  <c r="E34" i="10"/>
  <c r="E18" i="10"/>
  <c r="Y1028" i="1"/>
  <c r="AH1052" i="1" s="1"/>
  <c r="G130" i="6" s="1"/>
  <c r="E312" i="10"/>
  <c r="E232" i="10"/>
  <c r="E168" i="10"/>
  <c r="E118" i="10"/>
  <c r="E81" i="10"/>
  <c r="E54" i="10"/>
  <c r="E35" i="10"/>
  <c r="Z1028" i="1"/>
  <c r="AH1053" i="1" s="1"/>
  <c r="G131" i="6" s="1"/>
  <c r="E321" i="10"/>
  <c r="E240" i="10"/>
  <c r="E175" i="10"/>
  <c r="E124" i="10"/>
  <c r="E86" i="10"/>
  <c r="E58" i="10"/>
  <c r="E38" i="10"/>
  <c r="Z1027" i="1"/>
  <c r="AH1050" i="1" s="1"/>
  <c r="G128" i="6" s="1"/>
  <c r="E320" i="10"/>
  <c r="E239" i="10"/>
  <c r="E174" i="10"/>
  <c r="E123" i="10"/>
  <c r="E85" i="10"/>
  <c r="E57" i="10"/>
  <c r="E37" i="10"/>
  <c r="E20" i="10"/>
  <c r="AA1026" i="1"/>
  <c r="E329" i="10"/>
  <c r="E247" i="10"/>
  <c r="E181" i="10"/>
  <c r="E129" i="10"/>
  <c r="E90" i="10"/>
  <c r="E61" i="10"/>
  <c r="E40" i="10"/>
  <c r="E22" i="10"/>
  <c r="AA1025" i="1"/>
  <c r="E328" i="10"/>
  <c r="E246" i="10"/>
  <c r="E180" i="10"/>
  <c r="E128" i="10"/>
  <c r="E89" i="10"/>
  <c r="E60" i="10"/>
  <c r="E39" i="10"/>
  <c r="E21" i="10"/>
  <c r="AB1026" i="1"/>
  <c r="E338" i="10"/>
  <c r="E255" i="10"/>
  <c r="E188" i="10"/>
  <c r="E135" i="10"/>
  <c r="E95" i="10"/>
  <c r="E65" i="10"/>
  <c r="E43" i="10"/>
  <c r="AB1027" i="1"/>
  <c r="E339" i="10"/>
  <c r="E256" i="10"/>
  <c r="E189" i="10"/>
  <c r="E136" i="10"/>
  <c r="E96" i="10"/>
  <c r="E66" i="10"/>
  <c r="E44" i="10"/>
  <c r="G19" i="6"/>
  <c r="F19" i="6"/>
  <c r="G9" i="6"/>
  <c r="F9" i="6"/>
  <c r="F10" i="6"/>
  <c r="F11" i="6"/>
  <c r="F12" i="6"/>
  <c r="G10" i="6"/>
  <c r="G11" i="6"/>
  <c r="G12" i="6"/>
  <c r="N1037" i="1"/>
  <c r="C1037" i="1"/>
  <c r="O1037" i="1"/>
  <c r="D1037" i="1"/>
  <c r="Q1037" i="1"/>
  <c r="F1037" i="1"/>
  <c r="N1038" i="1"/>
  <c r="N1039" i="1"/>
  <c r="C1039" i="1"/>
  <c r="N1040" i="1"/>
  <c r="C1040" i="1"/>
  <c r="O1040" i="1"/>
  <c r="D1040" i="1"/>
  <c r="O1039" i="1"/>
  <c r="D1039" i="1"/>
  <c r="P1040" i="1"/>
  <c r="E1040" i="1"/>
  <c r="P1038" i="1"/>
  <c r="E1038" i="1"/>
  <c r="P1039" i="1"/>
  <c r="E1039" i="1"/>
  <c r="P1037" i="1"/>
  <c r="E1037" i="1"/>
  <c r="O1038" i="1"/>
  <c r="D1038" i="1"/>
  <c r="Q1038" i="1"/>
  <c r="F1038" i="1"/>
  <c r="Q1039" i="1"/>
  <c r="F1039" i="1"/>
  <c r="Q1040" i="1"/>
  <c r="F1040" i="1"/>
  <c r="AH1049" i="1" l="1"/>
  <c r="G127" i="6" s="1"/>
  <c r="C1038" i="1"/>
  <c r="H339" i="10"/>
  <c r="H256" i="10"/>
  <c r="H189" i="10"/>
  <c r="H136" i="10"/>
  <c r="H96" i="10"/>
  <c r="H66" i="10"/>
  <c r="H44" i="10"/>
  <c r="I339" i="10"/>
  <c r="I256" i="10"/>
  <c r="I189" i="10"/>
  <c r="I136" i="10"/>
  <c r="I96" i="10"/>
  <c r="I66" i="10"/>
  <c r="I44" i="10"/>
  <c r="H338" i="10"/>
  <c r="H255" i="10"/>
  <c r="H188" i="10"/>
  <c r="H135" i="10"/>
  <c r="H95" i="10"/>
  <c r="H65" i="10"/>
  <c r="H43" i="10"/>
  <c r="I338" i="10"/>
  <c r="I255" i="10"/>
  <c r="I188" i="10"/>
  <c r="I135" i="10"/>
  <c r="I95" i="10"/>
  <c r="I65" i="10"/>
  <c r="I43" i="10"/>
  <c r="H328" i="10"/>
  <c r="H246" i="10"/>
  <c r="H180" i="10"/>
  <c r="H128" i="10"/>
  <c r="H89" i="10"/>
  <c r="H60" i="10"/>
  <c r="H39" i="10"/>
  <c r="H21" i="10"/>
  <c r="I328" i="10"/>
  <c r="I246" i="10"/>
  <c r="I180" i="10"/>
  <c r="I128" i="10"/>
  <c r="I89" i="10"/>
  <c r="I60" i="10"/>
  <c r="I39" i="10"/>
  <c r="I21" i="10"/>
  <c r="H329" i="10"/>
  <c r="H247" i="10"/>
  <c r="H181" i="10"/>
  <c r="H129" i="10"/>
  <c r="H90" i="10"/>
  <c r="H61" i="10"/>
  <c r="H40" i="10"/>
  <c r="H22" i="10"/>
  <c r="I329" i="10"/>
  <c r="I247" i="10"/>
  <c r="I181" i="10"/>
  <c r="I129" i="10"/>
  <c r="I90" i="10"/>
  <c r="I61" i="10"/>
  <c r="I40" i="10"/>
  <c r="I22" i="10"/>
  <c r="H330" i="10"/>
  <c r="H248" i="10"/>
  <c r="H182" i="10"/>
  <c r="H130" i="10"/>
  <c r="H91" i="10"/>
  <c r="H62" i="10"/>
  <c r="H41" i="10"/>
  <c r="I330" i="10"/>
  <c r="I248" i="10"/>
  <c r="I182" i="10"/>
  <c r="I130" i="10"/>
  <c r="I91" i="10"/>
  <c r="I62" i="10"/>
  <c r="I41" i="10"/>
  <c r="H320" i="10"/>
  <c r="H239" i="10"/>
  <c r="H174" i="10"/>
  <c r="H123" i="10"/>
  <c r="H85" i="10"/>
  <c r="H57" i="10"/>
  <c r="H37" i="10"/>
  <c r="H20" i="10"/>
  <c r="I320" i="10"/>
  <c r="I239" i="10"/>
  <c r="I174" i="10"/>
  <c r="I123" i="10"/>
  <c r="I85" i="10"/>
  <c r="I57" i="10"/>
  <c r="I37" i="10"/>
  <c r="I20" i="10"/>
  <c r="H321" i="10"/>
  <c r="H240" i="10"/>
  <c r="H175" i="10"/>
  <c r="H124" i="10"/>
  <c r="H86" i="10"/>
  <c r="H58" i="10"/>
  <c r="H38" i="10"/>
  <c r="I321" i="10"/>
  <c r="I240" i="10"/>
  <c r="I175" i="10"/>
  <c r="I124" i="10"/>
  <c r="I86" i="10"/>
  <c r="I58" i="10"/>
  <c r="I38" i="10"/>
  <c r="H312" i="10"/>
  <c r="H232" i="10"/>
  <c r="H168" i="10"/>
  <c r="H118" i="10"/>
  <c r="H81" i="10"/>
  <c r="H54" i="10"/>
  <c r="H35" i="10"/>
  <c r="I312" i="10"/>
  <c r="I232" i="10"/>
  <c r="I168" i="10"/>
  <c r="I118" i="10"/>
  <c r="I81" i="10"/>
  <c r="I54" i="10"/>
  <c r="I35" i="10"/>
  <c r="H311" i="10"/>
  <c r="H231" i="10"/>
  <c r="H167" i="10"/>
  <c r="H117" i="10"/>
  <c r="H80" i="10"/>
  <c r="H53" i="10"/>
  <c r="H34" i="10"/>
  <c r="H18" i="10"/>
  <c r="I311" i="10"/>
  <c r="I231" i="10"/>
  <c r="I167" i="10"/>
  <c r="I117" i="10"/>
  <c r="I80" i="10"/>
  <c r="I53" i="10"/>
  <c r="I34" i="10"/>
  <c r="I18" i="10"/>
  <c r="I310" i="10"/>
  <c r="I230" i="10"/>
  <c r="I166" i="10"/>
  <c r="I116" i="10"/>
  <c r="I79" i="10"/>
  <c r="I52" i="10"/>
  <c r="I33" i="10"/>
  <c r="I17" i="10"/>
  <c r="H337" i="10"/>
  <c r="H254" i="10"/>
  <c r="H187" i="10"/>
  <c r="H134" i="10"/>
  <c r="H94" i="10"/>
  <c r="H64" i="10"/>
  <c r="H42" i="10"/>
  <c r="I337" i="10"/>
  <c r="I254" i="10"/>
  <c r="I187" i="10"/>
  <c r="I134" i="10"/>
  <c r="I94" i="10"/>
  <c r="I64" i="10"/>
  <c r="I42" i="10"/>
  <c r="H319" i="10"/>
  <c r="H238" i="10"/>
  <c r="H173" i="10"/>
  <c r="H122" i="10"/>
  <c r="H84" i="10"/>
  <c r="H56" i="10"/>
  <c r="H36" i="10"/>
  <c r="H19" i="10"/>
  <c r="I319" i="10"/>
  <c r="I238" i="10"/>
  <c r="I173" i="10"/>
  <c r="I122" i="10"/>
  <c r="I84" i="10"/>
  <c r="I56" i="10"/>
  <c r="I36" i="10"/>
  <c r="I19" i="10"/>
  <c r="A104" i="6"/>
  <c r="A108" i="6"/>
  <c r="H310" i="10" l="1"/>
  <c r="H230" i="10"/>
  <c r="H166" i="10"/>
  <c r="H116" i="10"/>
  <c r="H79" i="10"/>
  <c r="H52" i="10"/>
  <c r="H33" i="10"/>
  <c r="H17" i="10"/>
  <c r="H44" i="6"/>
  <c r="B45" i="6"/>
</calcChain>
</file>

<file path=xl/sharedStrings.xml><?xml version="1.0" encoding="utf-8"?>
<sst xmlns="http://schemas.openxmlformats.org/spreadsheetml/2006/main" count="658" uniqueCount="337">
  <si>
    <t>Mean</t>
  </si>
  <si>
    <t>S.D.</t>
  </si>
  <si>
    <t xml:space="preserve"> </t>
  </si>
  <si>
    <t>N</t>
  </si>
  <si>
    <t>Std. Deviation</t>
  </si>
  <si>
    <t>df</t>
  </si>
  <si>
    <t>Sig.</t>
  </si>
  <si>
    <t>Count</t>
  </si>
  <si>
    <t>Sum</t>
  </si>
  <si>
    <t>lower</t>
  </si>
  <si>
    <t>upper</t>
  </si>
  <si>
    <t>S.E.</t>
  </si>
  <si>
    <r>
      <t>H</t>
    </r>
    <r>
      <rPr>
        <vertAlign val="subscript"/>
        <sz val="16"/>
        <color theme="1"/>
        <rFont val="Angsana New"/>
        <family val="2"/>
        <charset val="222"/>
      </rPr>
      <t>0</t>
    </r>
    <r>
      <rPr>
        <sz val="16"/>
        <color theme="1"/>
        <rFont val="Angsana New"/>
        <family val="2"/>
        <charset val="222"/>
      </rPr>
      <t xml:space="preserve"> :</t>
    </r>
  </si>
  <si>
    <r>
      <t>H</t>
    </r>
    <r>
      <rPr>
        <vertAlign val="subscript"/>
        <sz val="16"/>
        <color theme="1"/>
        <rFont val="Angsana New"/>
        <family val="2"/>
        <charset val="222"/>
      </rPr>
      <t>1</t>
    </r>
    <r>
      <rPr>
        <sz val="16"/>
        <color theme="1"/>
        <rFont val="Angsana New"/>
        <family val="2"/>
        <charset val="222"/>
      </rPr>
      <t xml:space="preserve"> :</t>
    </r>
  </si>
  <si>
    <t>count</t>
  </si>
  <si>
    <t>ชุดโปรแกรมช่วยการวิเคราะห์งานวิจัยทางการศึกษา</t>
  </si>
  <si>
    <t>คำแนะนำในการใช้งาน</t>
  </si>
  <si>
    <t>ที่ 1</t>
  </si>
  <si>
    <t>ที่ 2</t>
  </si>
  <si>
    <t>ที่ 3</t>
  </si>
  <si>
    <t>ที่ 4</t>
  </si>
  <si>
    <t>ที่ 5</t>
  </si>
  <si>
    <t>ที่ 6</t>
  </si>
  <si>
    <t>ที่ 7</t>
  </si>
  <si>
    <t>ที่ 8</t>
  </si>
  <si>
    <t>ที่ 9</t>
  </si>
  <si>
    <t>ที่ 10</t>
  </si>
  <si>
    <t>ข้อมูล</t>
  </si>
  <si>
    <t>ที่</t>
  </si>
  <si>
    <t>ทรีทเม้นต์</t>
  </si>
  <si>
    <t>B*=</t>
  </si>
  <si>
    <t>C=</t>
  </si>
  <si>
    <t>sum</t>
  </si>
  <si>
    <t>k-1=</t>
  </si>
  <si>
    <t>Bc=</t>
  </si>
  <si>
    <r>
      <rPr>
        <sz val="14"/>
        <color theme="1"/>
        <rFont val="Symbol"/>
        <family val="1"/>
        <charset val="2"/>
      </rPr>
      <t>c</t>
    </r>
    <r>
      <rPr>
        <vertAlign val="superscript"/>
        <sz val="14"/>
        <color theme="1"/>
        <rFont val="Angsana New"/>
        <family val="1"/>
      </rPr>
      <t>2</t>
    </r>
  </si>
  <si>
    <t>p=</t>
  </si>
  <si>
    <t>กลุ่ม/วิธี/รูปแบบ</t>
  </si>
  <si>
    <t xml:space="preserve">         ที่มีการแจกแจงแบบปกติและเป็นอิสระกัน  โดยมีสมมติฐาน ดังนี้</t>
  </si>
  <si>
    <t>ค่าเฉลี่ยทั้งหมดเท่ากัน</t>
  </si>
  <si>
    <t>ค่าเฉลี่ยอย่างน้อยหนึ่งกลุ่มที่แตกต่างกัน</t>
  </si>
  <si>
    <t>Descriptives</t>
  </si>
  <si>
    <t>Std. Error</t>
  </si>
  <si>
    <t xml:space="preserve"> 95% Confidence Interval of Mean</t>
  </si>
  <si>
    <t>Mininum</t>
  </si>
  <si>
    <t>Maxinum</t>
  </si>
  <si>
    <t>Lower Bound</t>
  </si>
  <si>
    <t>Upper Bound</t>
  </si>
  <si>
    <t>Total</t>
  </si>
  <si>
    <t>การแปลผล</t>
  </si>
  <si>
    <t xml:space="preserve">   1. ตัวแปรตาม คือ</t>
  </si>
  <si>
    <t xml:space="preserve">   2. ตัวแปรอิสระคือ</t>
  </si>
  <si>
    <t>มีจำนวน</t>
  </si>
  <si>
    <t xml:space="preserve">   3. N หมายถึง จำนวนของแต่ละกลุ่มโดย </t>
  </si>
  <si>
    <t>กลุ่ม1 มี</t>
  </si>
  <si>
    <t>กลุ่ม2 มี</t>
  </si>
  <si>
    <t>กลุ่ม3 มี</t>
  </si>
  <si>
    <t>กลุ่ม4 มี</t>
  </si>
  <si>
    <t>กลุ่ม5 มี</t>
  </si>
  <si>
    <t>กลุ่ม6 มี</t>
  </si>
  <si>
    <t>กลุ่ม7 มี</t>
  </si>
  <si>
    <t>กลุ่ม8 มี</t>
  </si>
  <si>
    <t>กลุ่ม9 มี</t>
  </si>
  <si>
    <t>กลุ่ม10 มี</t>
  </si>
  <si>
    <t>รวมทั้งหมด</t>
  </si>
  <si>
    <t>การแปลผล (ต่อ)</t>
  </si>
  <si>
    <t xml:space="preserve">   5. Std. Deviation หมายถึง ค่าเบี่ยงเบนมาตรฐานของคะแนน</t>
  </si>
  <si>
    <t xml:space="preserve">   6. Std. Error หมายถึง ค่าคลาดเคลื่อนมาตรฐานของคะแนน</t>
  </si>
  <si>
    <t>มีความแตกต่างของค่าเฉลี่ยระหว่าง</t>
  </si>
  <si>
    <t xml:space="preserve">   8. Mininum หมายถึง ค่าคะแนนต่ำสุด โดยสรุปรวมทุกกลุ่มทั้งหมดเท่ากับ</t>
  </si>
  <si>
    <t xml:space="preserve">   9. Maxinum หมายถึง ค่าคะแนนสูงสุด โดยสรุปรวมทุกกลุ่มทั้งหมดเท่ากับ</t>
  </si>
  <si>
    <t>Test of Homogeneity of Variances</t>
  </si>
  <si>
    <t>ค่าความแปรปรวนของทุกกลุ่มเท่ากัน</t>
  </si>
  <si>
    <t>ค่าความแปรปรวนของบางกลุ่มแตกต่างกัน</t>
  </si>
  <si>
    <t xml:space="preserve">Sig. = </t>
  </si>
  <si>
    <t>ANOVA</t>
  </si>
  <si>
    <t>Sum of Squares</t>
  </si>
  <si>
    <t>Mean Square</t>
  </si>
  <si>
    <t>F</t>
  </si>
  <si>
    <t>Between Groups</t>
  </si>
  <si>
    <t>Within Groups</t>
  </si>
  <si>
    <t xml:space="preserve">    1. ANOVA ใช้ในการวิเคราะห์ความแปรปรวน เพื่อทดสอบว่าค่าเฉลี่ยทุกกลุ่มเท่ากันหรือไม่  ในที่นี้เป็นการวิเคราะห์ความแปรปรวนแบบมีปัจจัยเดียว จึงใช้ค่าสถิติ F - Test  ของ One - Way ANOVA ในการทดสอบ ตามสมมติฐานด้านล่างนี้</t>
  </si>
  <si>
    <t>ค่าเฉลี่ยของทั้งหมดเท่ากัน</t>
  </si>
  <si>
    <t>ค่าเฉลี่ยอย่างน้อยหนึ่งกลุ่มแตกต่างกัน</t>
  </si>
  <si>
    <t xml:space="preserve">     2. Between Groups (B) or Treatment (Trt) หมายถึง ระหว่างกลุ่มหรือทรีทเม้นต์</t>
  </si>
  <si>
    <t xml:space="preserve">     3. Within Groups (W) or Residual (E) หมายถึง ภายในกลุ่มหรือความคลาดเคลื่อน</t>
  </si>
  <si>
    <t xml:space="preserve">     4. Total  (T) หมายถึง ทั้งหมด</t>
  </si>
  <si>
    <t xml:space="preserve">     5. Total Sum Square (SST) = Between-Groups Sum Square (SSB) or Treatment Sum Squares (SSTrt) + Within-Groups Sum Square (SSW) or Residual Sum Square (SSE) หมายถึง ความผันแปรทั้งหมด เกิดขึ้นจากความผันแปรระหว่างกลุ่มหรือทรีทเม้นต์กับความผันแปรภายในกลุ่มหรือความคลาดเคลื่อน นั่นคือ</t>
  </si>
  <si>
    <t>SST =</t>
  </si>
  <si>
    <t>SSB +</t>
  </si>
  <si>
    <t>SSW</t>
  </si>
  <si>
    <t>หรือ</t>
  </si>
  <si>
    <t>SSTrt +</t>
  </si>
  <si>
    <t>SSE</t>
  </si>
  <si>
    <t>ในที่นี้ คือ ค่า</t>
  </si>
  <si>
    <t>=</t>
  </si>
  <si>
    <t>+</t>
  </si>
  <si>
    <t xml:space="preserve">     6. ค่า df หมายถึง ค่าองศาอิสระ โดยมีค่าองศาอิสระระหว่างทรีทเม้นต์หรือ df ของ B or Trt = k-1, ค่าองศาอิสระภายในทรีทเม้นต์หรือ df ของ W or E = n-k และค่าองศาอิสระทั้งหมดหรือ df ของ T = n นั่นคือ</t>
  </si>
  <si>
    <t>df T =</t>
  </si>
  <si>
    <t>df B +</t>
  </si>
  <si>
    <t>df W</t>
  </si>
  <si>
    <t>df Trt +</t>
  </si>
  <si>
    <t>df E</t>
  </si>
  <si>
    <t xml:space="preserve">     7. Between-Groups Mean Square (MSB) or Treatment Mean Squares (MSTrt) หมายถึง ความผันแปรเฉลี่ยระหว่างกลุ่มหรือทรีทเม้นต์และ Within-Groups Mean Square (MSW) or Residual Mean Square (MSE) หมายถึงความผันแปรเฉลี่ยภายในกลุ่มหรือความคลาดเคลื่อน นั่นคือ</t>
  </si>
  <si>
    <t>MSB =</t>
  </si>
  <si>
    <t>MSTrt =</t>
  </si>
  <si>
    <t>SSB/(k-1) =</t>
  </si>
  <si>
    <t>SSTrt/(k-1)</t>
  </si>
  <si>
    <t>MSW =</t>
  </si>
  <si>
    <t>MSE =</t>
  </si>
  <si>
    <t>SSW/(n-k) =</t>
  </si>
  <si>
    <t>SSE/(n-k)</t>
  </si>
  <si>
    <t>/</t>
  </si>
  <si>
    <t xml:space="preserve">     8. ค่า F หมายถึง ค่าสถิติทดสอบ H0 : μ1 = μ2 = ….= μn   โดยเปรียบเทียบความผันแปรสองแหล่งในรูปอัตราส่วนของความแปรปรวนระหว่างทรีทเม้นต์และภายในทรีทเม้นต์ ซึ่งเรียกว่า การวิเคราะห์ความแปรปรวน (Analysis of Variance) นั่นคือ</t>
  </si>
  <si>
    <t>F =</t>
  </si>
  <si>
    <t>MSB/MSW =</t>
  </si>
  <si>
    <t>MSTrt/MSE</t>
  </si>
  <si>
    <t xml:space="preserve">     9. Sig. หมายถึง ค่า Significance ของการทดสอบ 2 หางของค่า F =</t>
  </si>
  <si>
    <t>หลังจากได้ปฏิเสธสมมติฐานค่าเฉลี่ยอย่างน้อยหนึ่งคู่มีความแตกต่างกันด้วยค่าสถิติ F - Test  ของ One - Way ANOVA แล้ว ก็ต้องใช้สถิติทดสอบของ Fisher's Least Significant Difference (LSD) ในการทดสอบผลต่างของค่าเฉลี่ยแต่ละคู่เท่ากันหรือไม่ ซึ่งมีสูตรดังข้างล่างนี้</t>
  </si>
  <si>
    <t xml:space="preserve">จะปฏิเสธสมมติฐานเมื่อค่า </t>
  </si>
  <si>
    <t>หรือเมื่อค่า Sig. ในการทดสอบที่ระดับนัยสำคัญ .05 ของค่าเฉลี่ยคู่ใดมีค่าน้อยกว่า .05 แล้ว แสดงว่าผลต่างของค่าเฉลี่ยคู่นั้นที่มี * มีความแตกต่างกันอย่างมีนัยสำคัญทางสถิติ .05</t>
  </si>
  <si>
    <t xml:space="preserve">กลุ่มตัวอย่าง </t>
  </si>
  <si>
    <t>Multiple Comparisons</t>
  </si>
  <si>
    <t>(I)</t>
  </si>
  <si>
    <t>(J)</t>
  </si>
  <si>
    <t>Mean Difference (I-J)</t>
  </si>
  <si>
    <t xml:space="preserve"> 95% Confidence Interval </t>
  </si>
  <si>
    <t>ตาราง ANOVA สรุปผลการวิเคราะห์ความแปรปรวนทางเดียว</t>
  </si>
  <si>
    <t>SS</t>
  </si>
  <si>
    <t>MS</t>
  </si>
  <si>
    <t>p-value</t>
  </si>
  <si>
    <t>ระหว่างกลุ่ม</t>
  </si>
  <si>
    <t>ภายในกลุ่ม</t>
  </si>
  <si>
    <t>รวม</t>
  </si>
  <si>
    <t>mean</t>
  </si>
  <si>
    <t>std</t>
  </si>
  <si>
    <t>std.error</t>
  </si>
  <si>
    <t>min</t>
  </si>
  <si>
    <t>max</t>
  </si>
  <si>
    <t>Max</t>
  </si>
  <si>
    <t>Min</t>
  </si>
  <si>
    <t>SSB=</t>
  </si>
  <si>
    <t>SSW=</t>
  </si>
  <si>
    <t>SST=</t>
  </si>
  <si>
    <t>treatment</t>
  </si>
  <si>
    <t>คะแนน</t>
  </si>
  <si>
    <t>วิธีการสอน</t>
  </si>
  <si>
    <t>ปกติ</t>
  </si>
  <si>
    <t>กิจกรรมกลุ่ม</t>
  </si>
  <si>
    <t>สื่อคอมพิวเตอร์</t>
  </si>
  <si>
    <t>นอกสถานที่</t>
  </si>
  <si>
    <r>
      <t xml:space="preserve">ใส่ข้อมูลที่นี่
</t>
    </r>
    <r>
      <rPr>
        <b/>
        <sz val="16"/>
        <color rgb="FF0000FF"/>
        <rFont val="Symbol"/>
        <family val="1"/>
        <charset val="2"/>
      </rPr>
      <t>ß</t>
    </r>
  </si>
  <si>
    <t>ทรีทเม้นต์หรือกลุ่มที่ 1 =</t>
  </si>
  <si>
    <t>ทรีทเม้นต์หรือกลุ่มที่ 2 =</t>
  </si>
  <si>
    <t>ทรีทเม้นต์หรือกลุ่มที่ 3 =</t>
  </si>
  <si>
    <t>ทรีทเม้นต์หรือกลุ่มที่ 4 =</t>
  </si>
  <si>
    <t>ทรีทเม้นต์หรือกลุ่มที่ 5 =</t>
  </si>
  <si>
    <t>ทรีทเม้นต์หรือกลุ่มที่ 6 =</t>
  </si>
  <si>
    <t>ทรีทเม้นต์หรือกลุ่มที่ 7 =</t>
  </si>
  <si>
    <t>ทรีทเม้นต์หรือกลุ่มที่ 8 =</t>
  </si>
  <si>
    <t>ทรีทเม้นต์หรือกลุ่มที่ 9 =</t>
  </si>
  <si>
    <t>ทรีทเม้นต์หรือกลุ่มที่ 10 =</t>
  </si>
  <si>
    <t>การกำหนดตัวแปร</t>
  </si>
  <si>
    <t>เริ่มกรอกข้อมูล</t>
  </si>
  <si>
    <t xml:space="preserve">               4. เมื่อต้องการนำตารางไปจัดทำรายงาน ให้เลือกข้อความและตาราง แล้วคัดลอกไปวางในเวิร์ด </t>
  </si>
  <si>
    <t xml:space="preserve">               5. ให้บันทึกเป็นแฟ้มข้อมูลในชื่อใหม่ตามต้องการ </t>
  </si>
  <si>
    <t>k=</t>
  </si>
  <si>
    <t xml:space="preserve">   4. Mean หมายถึง ค่าเฉลี่ยของ</t>
  </si>
  <si>
    <t xml:space="preserve">    Test of Homogeneity of Variances เป็นการทดสอบว่าค่าความแปรปรวนเท่ากันหรือไม่ โดยใช้ค่าสถิติทดสอบของBartlett's  Test  ตามสมมติฐานด้านล่างนี้</t>
  </si>
  <si>
    <t xml:space="preserve">     จากผลการวิเคราะห์ค่า Bartlett's Statistic (Bc)=   </t>
  </si>
  <si>
    <t>จากสูตร</t>
  </si>
  <si>
    <t>โดย</t>
  </si>
  <si>
    <r>
      <t>S</t>
    </r>
    <r>
      <rPr>
        <vertAlign val="superscript"/>
        <sz val="16"/>
        <color theme="1"/>
        <rFont val="Angsana New"/>
        <family val="2"/>
        <charset val="222"/>
      </rPr>
      <t>2</t>
    </r>
    <r>
      <rPr>
        <vertAlign val="subscript"/>
        <sz val="16"/>
        <color theme="1"/>
        <rFont val="Angsana New"/>
        <family val="2"/>
        <charset val="222"/>
      </rPr>
      <t xml:space="preserve">p </t>
    </r>
    <r>
      <rPr>
        <sz val="16"/>
        <color theme="1"/>
        <rFont val="Angsana New"/>
        <family val="2"/>
        <charset val="222"/>
      </rPr>
      <t>=</t>
    </r>
  </si>
  <si>
    <r>
      <t>logS</t>
    </r>
    <r>
      <rPr>
        <vertAlign val="superscript"/>
        <sz val="16"/>
        <color theme="1"/>
        <rFont val="Angsana New"/>
        <family val="2"/>
        <charset val="222"/>
      </rPr>
      <t>2</t>
    </r>
    <r>
      <rPr>
        <vertAlign val="subscript"/>
        <sz val="16"/>
        <color theme="1"/>
        <rFont val="Angsana New"/>
        <family val="2"/>
        <charset val="222"/>
      </rPr>
      <t xml:space="preserve">p </t>
    </r>
    <r>
      <rPr>
        <sz val="16"/>
        <color theme="1"/>
        <rFont val="Angsana New"/>
        <family val="2"/>
        <charset val="222"/>
      </rPr>
      <t>=</t>
    </r>
  </si>
  <si>
    <t>Bartlett's Statistic (Bc)</t>
  </si>
  <si>
    <t>ถ้า Bc &gt;</t>
  </si>
  <si>
    <t>จะปฏิเสธสมมติฐาน</t>
  </si>
  <si>
    <t>t distribution critical values</t>
  </si>
  <si>
    <t>inf.</t>
  </si>
  <si>
    <t>source: http://www.union.edu/PUBLIC/BIODEPT/t.html</t>
  </si>
  <si>
    <t xml:space="preserve">Mean of Difference </t>
  </si>
  <si>
    <t>1j</t>
  </si>
  <si>
    <t>2j</t>
  </si>
  <si>
    <t>3j</t>
  </si>
  <si>
    <t>4j</t>
  </si>
  <si>
    <t>5j</t>
  </si>
  <si>
    <t>6j</t>
  </si>
  <si>
    <t>7j</t>
  </si>
  <si>
    <t>8j</t>
  </si>
  <si>
    <t>9j</t>
  </si>
  <si>
    <t>10j</t>
  </si>
  <si>
    <t>LSDij</t>
  </si>
  <si>
    <t xml:space="preserve">i1 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</si>
  <si>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</si>
  <si>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</si>
  <si>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</si>
  <si>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</si>
  <si>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</si>
  <si>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</si>
  <si>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</si>
  <si>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</si>
  <si>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</si>
  <si>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Sig.ij</t>
  </si>
  <si>
    <t>t-test.05/2=</t>
  </si>
  <si>
    <t>std.=</t>
  </si>
  <si>
    <t>ใช้ LSD=t-test</t>
  </si>
  <si>
    <t>เพราะปฏิเสธสมมติฐานหรือค่า F มีนัยสำคัญทางสถิติ</t>
  </si>
  <si>
    <t xml:space="preserve">      และต้องการเปรียบเทียบค่าเฉลี่ยรายคู่</t>
  </si>
  <si>
    <t>ttest</t>
  </si>
  <si>
    <t>sig.12</t>
  </si>
  <si>
    <t>sig.13</t>
  </si>
  <si>
    <t>sig.14</t>
  </si>
  <si>
    <t>sig.15</t>
  </si>
  <si>
    <t>sig.16</t>
  </si>
  <si>
    <t>sig.17</t>
  </si>
  <si>
    <t>sig.18</t>
  </si>
  <si>
    <t>sig.19</t>
  </si>
  <si>
    <t>sig.1,10</t>
  </si>
  <si>
    <t>sig.23</t>
  </si>
  <si>
    <t>sig.24</t>
  </si>
  <si>
    <t>sig.25</t>
  </si>
  <si>
    <t>sig.26</t>
  </si>
  <si>
    <t>sig.27</t>
  </si>
  <si>
    <t>sig.28</t>
  </si>
  <si>
    <t>sig.29</t>
  </si>
  <si>
    <t>sig.2,10</t>
  </si>
  <si>
    <t>sig.34</t>
  </si>
  <si>
    <t>sig.35</t>
  </si>
  <si>
    <t>sig.36</t>
  </si>
  <si>
    <t>sig.37</t>
  </si>
  <si>
    <t>sig.38</t>
  </si>
  <si>
    <t>sig.39</t>
  </si>
  <si>
    <t>sig.3,10</t>
  </si>
  <si>
    <t>sig.45</t>
  </si>
  <si>
    <t>sig.46</t>
  </si>
  <si>
    <t>sig.47</t>
  </si>
  <si>
    <t>sig.48</t>
  </si>
  <si>
    <t>sig.49</t>
  </si>
  <si>
    <t>sig.4,10</t>
  </si>
  <si>
    <t>sig.56</t>
  </si>
  <si>
    <t>sig.57</t>
  </si>
  <si>
    <t>sig.58</t>
  </si>
  <si>
    <t>sig.59</t>
  </si>
  <si>
    <t>sig.5,10</t>
  </si>
  <si>
    <t>sig.67</t>
  </si>
  <si>
    <t>sig.68</t>
  </si>
  <si>
    <t>sig.69</t>
  </si>
  <si>
    <t>sig.6,10</t>
  </si>
  <si>
    <t>sig.78</t>
  </si>
  <si>
    <t>sig.79</t>
  </si>
  <si>
    <t>sig.7,10</t>
  </si>
  <si>
    <t>sig.89</t>
  </si>
  <si>
    <t>sig.8,10</t>
  </si>
  <si>
    <t>sig.9,10</t>
  </si>
  <si>
    <t>LSD: 3 กลุ่ม</t>
  </si>
  <si>
    <t>LSD: 4 กลุ่ม</t>
  </si>
  <si>
    <t>LSD: 5 กลุ่ม</t>
  </si>
  <si>
    <t>LSD: 6 กลุ่ม</t>
  </si>
  <si>
    <t>LSD: 7 กลุ่ม</t>
  </si>
  <si>
    <t>LSD: 8 กลุ่ม</t>
  </si>
  <si>
    <t>LSD: 9 กลุ่ม</t>
  </si>
  <si>
    <t>LSD: 10 กลุ่ม</t>
  </si>
  <si>
    <t>sig.</t>
  </si>
  <si>
    <t>โปรแกรมช่วยวิเคราะห์ความแปรปรวน
กรณีตัวแปรทางเดียวหรือปัจจัยเดียว (One-Way or Single-Factor ANOVA ) แบบ CRD</t>
  </si>
  <si>
    <t xml:space="preserve">               โปรแกรมช่วยวิเคราะห์ความแปรปรวน กรณีตัวแปรทางเดียวหรือปัจจัยเดียว (One-Way or Single-Factor ANOVA ) ในการทดลองแบบสุ่มโดยสมบูรณ์ (Completely Randomized Design: CRD)  นี้ จะช่วยทดสอบความแตกต่างระหว่างค่าเฉลี่ยของประชากรตั้งแต่ 3 ประชากรหรือ 3 กลุ่มขึ้นไป ที่รับปัจจัยที่ต่างระดับกันตั้งแต่ 3 ระดับขึ้นไป โดยถือว่าหน่วยที่ได้รับปัจจัยระดับเดียวกันเป็นประชากรเดียวกัน และหน่วยที่ได้รับปัจจัยต่างกัน เป็นคนละประชากรกัน โดยมีเงื่อนไขว่ากลุ่มตัวอย่างต้องเป็นอิสระกัน ประชากรมีการแจกแจงแบบปกติ และค่าแปรปรวนเท่ากัน ดังนั้น จึงเริ่มต้นจากการทดสอบค่าแปรปรวนด้วยสถิติ Bartlett's Test Statistic จากนั้นจึงวิเคราะห์ค่าแปรปรวน ทดสอบค่าเฉลี่ยทุกกลุ่มด้วยสถิติ F - Test  ของ One - Way ANOVA ถ้าค่าเฉลี่ยมีความต่างกันในบางกลุ่ม ก็จะทดสอบค่าเฉลี่ยเป็นรายคู่ต่อไปด้วยสถิติ Fisher's Least Significant Difference (LSD) ณ ระดับความเชื่อมั่นที่ 95 % โดยมีขั้นตอนการใช้ ดังต่อไปนี้ </t>
  </si>
  <si>
    <r>
      <rPr>
        <b/>
        <sz val="16"/>
        <color theme="1"/>
        <rFont val="Angsana New"/>
        <family val="1"/>
      </rPr>
      <t>ตารางแสดงการเปรียบเทียบรายคู่</t>
    </r>
    <r>
      <rPr>
        <sz val="16"/>
        <color theme="1"/>
        <rFont val="Angsana New"/>
        <family val="1"/>
      </rPr>
      <t xml:space="preserve"> </t>
    </r>
  </si>
  <si>
    <t>คู่เปรียบเทียบ</t>
  </si>
  <si>
    <t>กลุ่ม</t>
  </si>
  <si>
    <t>d</t>
  </si>
  <si>
    <t>LSD</t>
  </si>
  <si>
    <t>p</t>
  </si>
  <si>
    <t>df=k-1=</t>
  </si>
  <si>
    <t>a=</t>
  </si>
  <si>
    <t>Sig.=</t>
  </si>
  <si>
    <t>หรือเมื่อค่า Sig. ในการทดสอบที่ระดับนัยสำคัญ .05 ของค่าเฉลี่ยคู่ใดมีค่าน้อยกว่า .05 แล้ว แสดงว่าผลต่างของค่าเฉลี่ยคู่นั้นที่มี * มีความแตกต่างกัน อย่างมีนัยสำคัญทางสถิติ .05</t>
  </si>
  <si>
    <t>ตัวแปรตาม 
Dependent Variable:</t>
  </si>
  <si>
    <t>ปัจจัย/ตัวแปรอิสระ 
Factor:</t>
  </si>
  <si>
    <r>
      <t>F-distribution, 5% Table For fixed df</t>
    </r>
    <r>
      <rPr>
        <b/>
        <vertAlign val="subscript"/>
        <sz val="20"/>
        <color theme="1"/>
        <rFont val="Angsana New"/>
        <family val="1"/>
      </rPr>
      <t>1</t>
    </r>
    <r>
      <rPr>
        <b/>
        <sz val="20"/>
        <color theme="1"/>
        <rFont val="Angsana New"/>
        <family val="1"/>
      </rPr>
      <t>, df</t>
    </r>
    <r>
      <rPr>
        <b/>
        <vertAlign val="subscript"/>
        <sz val="20"/>
        <color theme="1"/>
        <rFont val="Angsana New"/>
        <family val="1"/>
      </rPr>
      <t>2</t>
    </r>
    <r>
      <rPr>
        <b/>
        <sz val="20"/>
        <color theme="1"/>
        <rFont val="Angsana New"/>
        <family val="1"/>
      </rPr>
      <t xml:space="preserve"> the tabulated value is the number f = F df</t>
    </r>
    <r>
      <rPr>
        <b/>
        <vertAlign val="subscript"/>
        <sz val="20"/>
        <color theme="1"/>
        <rFont val="Angsana New"/>
        <family val="1"/>
      </rPr>
      <t>1</t>
    </r>
    <r>
      <rPr>
        <b/>
        <sz val="20"/>
        <color theme="1"/>
        <rFont val="Angsana New"/>
        <family val="1"/>
      </rPr>
      <t>;df</t>
    </r>
    <r>
      <rPr>
        <b/>
        <vertAlign val="subscript"/>
        <sz val="20"/>
        <color theme="1"/>
        <rFont val="Angsana New"/>
        <family val="1"/>
      </rPr>
      <t>2</t>
    </r>
    <r>
      <rPr>
        <b/>
        <sz val="20"/>
        <color theme="1"/>
        <rFont val="Angsana New"/>
        <family val="1"/>
      </rPr>
      <t>(0.05)</t>
    </r>
  </si>
  <si>
    <t>df 1</t>
  </si>
  <si>
    <t>df 2</t>
  </si>
  <si>
    <t xml:space="preserve">พัฒนาโดย...นายศักดิ์สิทธิ์ วัชรารัตน์ วิทยาลัยสารพัดช่างพิษณุโลก สำนักงานคณะกรรมการการอาชีวศึกษา, 2552 </t>
  </si>
  <si>
    <t>F-table =</t>
  </si>
  <si>
    <r>
      <t>Critical Value (</t>
    </r>
    <r>
      <rPr>
        <sz val="14"/>
        <color theme="1"/>
        <rFont val="Symbol"/>
        <family val="1"/>
        <charset val="2"/>
      </rPr>
      <t>a</t>
    </r>
    <r>
      <rPr>
        <sz val="14"/>
        <color theme="1"/>
        <rFont val="Angsana New"/>
        <family val="1"/>
      </rPr>
      <t>=0.05) = F-table =</t>
    </r>
  </si>
  <si>
    <t>Factor:</t>
  </si>
  <si>
    <t>Dependent Variable:</t>
  </si>
  <si>
    <r>
      <t xml:space="preserve">               1. ที่</t>
    </r>
    <r>
      <rPr>
        <b/>
        <sz val="16"/>
        <color rgb="FFFF0000"/>
        <rFont val="Angsana New"/>
        <family val="1"/>
      </rPr>
      <t>แผ่นงานกำหนดตัวแปร</t>
    </r>
    <r>
      <rPr>
        <sz val="16"/>
        <rFont val="Angsana New"/>
        <family val="2"/>
        <charset val="222"/>
      </rPr>
      <t xml:space="preserve"> ให้กรอกชื่อตัวแปรตาม ตัวแปรอิสระที่ศึกษา และชื่อทรีทเม้นต์หรือกลุ่มในแต่ละทรีทเม้นต์หรือกลุ่มลงในเซลล์ B2,….,B13 โดยได้จัดเตรียมไว้จำนวน 10 กลุ่ม </t>
    </r>
  </si>
  <si>
    <r>
      <t xml:space="preserve">               2. ที่</t>
    </r>
    <r>
      <rPr>
        <b/>
        <sz val="16"/>
        <color rgb="FFFF0000"/>
        <rFont val="Angsana New"/>
        <family val="1"/>
      </rPr>
      <t>แผ่นงานกรอกข้อมูล</t>
    </r>
    <r>
      <rPr>
        <sz val="16"/>
        <rFont val="Angsana New"/>
        <family val="2"/>
        <charset val="222"/>
      </rPr>
      <t xml:space="preserve"> ให้กรอกค่าตัวเลขลงในแต่ละทรีทเม้นต์หรือกลุ่ม โดยเรียงตามลำดับจากทรีทเม้นต์ที่ 1, 2,....,10 ลงในคอลัมน์ B ถึง K เริ่มตั้งแต่ B2 ลงมาทีละทรีทเม้นต์ (ต้องกรอกข้อมูลทุกเซลล์ ห้ามเว้นว่าง) โดยได้จัดเตรียมไว้ให้รวมจำนวน 1,000 ตัวอย่างในแต่ละทรีทเม้นต์ ซึ่งจะมีจำนวนตัวอย่างเท่ากันหรือไม่ก็ได้</t>
    </r>
  </si>
  <si>
    <r>
      <t xml:space="preserve">               3. เมื่อกรอกข้อมูลเสร็จสิ้นแล้ว สามารถตรวจสอบผลได้ที่</t>
    </r>
    <r>
      <rPr>
        <b/>
        <sz val="16"/>
        <color rgb="FFFF0000"/>
        <rFont val="Angsana New"/>
        <family val="1"/>
      </rPr>
      <t>แผ่นงานผลวิเคราะห์</t>
    </r>
    <r>
      <rPr>
        <sz val="16"/>
        <rFont val="Angsana New"/>
        <family val="2"/>
        <charset val="222"/>
      </rPr>
      <t xml:space="preserve"> สำหรับการทดสอบค่าเฉลี่ยรายคู่ให้ท่านเลือกตรวจสอบหรือใช้รายงานผลให้ตรงตามจำนวนกลุ่มที่ศึกษาในครั้งนี้</t>
    </r>
  </si>
  <si>
    <t>คน</t>
  </si>
  <si>
    <t xml:space="preserve">        กลุ่ม3 มี</t>
  </si>
  <si>
    <t xml:space="preserve">        กลุ่ม6 มี</t>
  </si>
  <si>
    <t xml:space="preserve">        กลุ่ม9 มี</t>
  </si>
  <si>
    <t xml:space="preserve">       กลุ่ม2 มี</t>
  </si>
  <si>
    <t xml:space="preserve">       กลุ่ม5 มี</t>
  </si>
  <si>
    <t xml:space="preserve">       กลุ่ม8 มี</t>
  </si>
  <si>
    <t xml:space="preserve">       รวมทั้งหมด</t>
  </si>
  <si>
    <t xml:space="preserve">       สรุปรวมทั้งหมดของ</t>
  </si>
  <si>
    <r>
      <t xml:space="preserve">   7. 95% Confidence Interval of Mean หมายถึง ค่าประมาณแบบช่วงของ </t>
    </r>
    <r>
      <rPr>
        <sz val="16"/>
        <color theme="1"/>
        <rFont val="Symbol"/>
        <family val="1"/>
        <charset val="2"/>
      </rPr>
      <t>m</t>
    </r>
    <r>
      <rPr>
        <sz val="16"/>
        <color theme="1"/>
        <rFont val="Angsana New"/>
        <family val="1"/>
      </rPr>
      <t>i -</t>
    </r>
    <r>
      <rPr>
        <sz val="16"/>
        <color theme="1"/>
        <rFont val="Symbol"/>
        <family val="1"/>
        <charset val="2"/>
      </rPr>
      <t xml:space="preserve"> m</t>
    </r>
    <r>
      <rPr>
        <sz val="16"/>
        <color theme="1"/>
        <rFont val="Angsana New"/>
        <family val="1"/>
      </rPr>
      <t>j ที่ระดับความเชื่อมั่น  95% โดยสามารถ</t>
    </r>
  </si>
  <si>
    <t xml:space="preserve">       และ</t>
  </si>
  <si>
    <t>การทดสอบว่าค่าความแปรปรวนเท่ากันหรือไม่</t>
  </si>
  <si>
    <t>การทดสอบว่าค่าเฉลี่ยแต่ละคู่เท่ากันหรือไม่</t>
  </si>
  <si>
    <t>&lt;== ให้ท่านเลือกตาราง LSD ที่มีกลุ่มตัวอย่างตามที่ได้ศึกษาเพียง 1 ตารางเท่านั้น</t>
  </si>
  <si>
    <t>email: saksit2500@gmail.com; saksit2500@hotmail.com; saksit2500@yahoo.com</t>
  </si>
  <si>
    <t xml:space="preserve">ตัวอย่างการคำนวณ </t>
  </si>
  <si>
    <r>
      <t>ที่มา: กัลยา วานิชย์บัญชา.2550.</t>
    </r>
    <r>
      <rPr>
        <b/>
        <sz val="14"/>
        <rFont val="Angsana New"/>
        <family val="2"/>
        <charset val="222"/>
      </rPr>
      <t xml:space="preserve"> การวิเคราะห์สถิติ: สถิติสำหรับการบริหารและวิจัย</t>
    </r>
    <r>
      <rPr>
        <sz val="14"/>
        <rFont val="Angsana New"/>
        <family val="2"/>
        <charset val="222"/>
      </rPr>
      <t>. พิมพ์ครั้งที่ 10. กรุงเทพฯ: 
ภาควิชาสถิติ คณะพาณิชยศาสตร์และการบัญชี จุฬาลงกรณ์มหาวิทยาลัย. หน้าที่ 153-155.(ตัวอย่างที่ 6.5)</t>
    </r>
  </si>
  <si>
    <r>
      <t>x</t>
    </r>
    <r>
      <rPr>
        <vertAlign val="superscript"/>
        <sz val="16"/>
        <color theme="0"/>
        <rFont val="Angsana New"/>
        <family val="2"/>
        <charset val="222"/>
      </rPr>
      <t>2</t>
    </r>
    <r>
      <rPr>
        <sz val="16"/>
        <color theme="0"/>
        <rFont val="Angsana New"/>
        <family val="1"/>
      </rPr>
      <t>1</t>
    </r>
  </si>
  <si>
    <r>
      <t>x</t>
    </r>
    <r>
      <rPr>
        <vertAlign val="superscript"/>
        <sz val="16"/>
        <color theme="0"/>
        <rFont val="Angsana New"/>
        <family val="2"/>
        <charset val="222"/>
      </rPr>
      <t>2</t>
    </r>
    <r>
      <rPr>
        <sz val="16"/>
        <color theme="0"/>
        <rFont val="Angsana New"/>
        <family val="1"/>
      </rPr>
      <t>2</t>
    </r>
  </si>
  <si>
    <r>
      <t>x</t>
    </r>
    <r>
      <rPr>
        <vertAlign val="superscript"/>
        <sz val="16"/>
        <color theme="0"/>
        <rFont val="Angsana New"/>
        <family val="2"/>
        <charset val="222"/>
      </rPr>
      <t>2</t>
    </r>
    <r>
      <rPr>
        <sz val="16"/>
        <color theme="0"/>
        <rFont val="Angsana New"/>
        <family val="1"/>
      </rPr>
      <t>3</t>
    </r>
  </si>
  <si>
    <r>
      <t>x</t>
    </r>
    <r>
      <rPr>
        <vertAlign val="superscript"/>
        <sz val="16"/>
        <color theme="0"/>
        <rFont val="Angsana New"/>
        <family val="2"/>
        <charset val="222"/>
      </rPr>
      <t>2</t>
    </r>
    <r>
      <rPr>
        <sz val="16"/>
        <color theme="0"/>
        <rFont val="Angsana New"/>
        <family val="1"/>
      </rPr>
      <t>4</t>
    </r>
  </si>
  <si>
    <r>
      <t>x</t>
    </r>
    <r>
      <rPr>
        <vertAlign val="superscript"/>
        <sz val="16"/>
        <color theme="0"/>
        <rFont val="Angsana New"/>
        <family val="2"/>
        <charset val="222"/>
      </rPr>
      <t>2</t>
    </r>
    <r>
      <rPr>
        <sz val="16"/>
        <color theme="0"/>
        <rFont val="Angsana New"/>
        <family val="1"/>
      </rPr>
      <t>5</t>
    </r>
  </si>
  <si>
    <r>
      <t>x</t>
    </r>
    <r>
      <rPr>
        <vertAlign val="superscript"/>
        <sz val="16"/>
        <color theme="0"/>
        <rFont val="Angsana New"/>
        <family val="2"/>
        <charset val="222"/>
      </rPr>
      <t>2</t>
    </r>
    <r>
      <rPr>
        <sz val="16"/>
        <color theme="0"/>
        <rFont val="Angsana New"/>
        <family val="1"/>
      </rPr>
      <t>6</t>
    </r>
  </si>
  <si>
    <r>
      <t>x</t>
    </r>
    <r>
      <rPr>
        <vertAlign val="superscript"/>
        <sz val="16"/>
        <color theme="0"/>
        <rFont val="Angsana New"/>
        <family val="2"/>
        <charset val="222"/>
      </rPr>
      <t>2</t>
    </r>
    <r>
      <rPr>
        <sz val="16"/>
        <color theme="0"/>
        <rFont val="Angsana New"/>
        <family val="1"/>
      </rPr>
      <t>7</t>
    </r>
  </si>
  <si>
    <r>
      <t>x</t>
    </r>
    <r>
      <rPr>
        <vertAlign val="superscript"/>
        <sz val="16"/>
        <color theme="0"/>
        <rFont val="Angsana New"/>
        <family val="2"/>
        <charset val="222"/>
      </rPr>
      <t>2</t>
    </r>
    <r>
      <rPr>
        <sz val="16"/>
        <color theme="0"/>
        <rFont val="Angsana New"/>
        <family val="1"/>
      </rPr>
      <t>8</t>
    </r>
  </si>
  <si>
    <r>
      <t>x</t>
    </r>
    <r>
      <rPr>
        <vertAlign val="superscript"/>
        <sz val="16"/>
        <color theme="0"/>
        <rFont val="Angsana New"/>
        <family val="2"/>
        <charset val="222"/>
      </rPr>
      <t>2</t>
    </r>
    <r>
      <rPr>
        <sz val="16"/>
        <color theme="0"/>
        <rFont val="Angsana New"/>
        <family val="1"/>
      </rPr>
      <t>9</t>
    </r>
  </si>
  <si>
    <r>
      <t>x</t>
    </r>
    <r>
      <rPr>
        <vertAlign val="superscript"/>
        <sz val="16"/>
        <color theme="0"/>
        <rFont val="Angsana New"/>
        <family val="2"/>
        <charset val="222"/>
      </rPr>
      <t>2</t>
    </r>
    <r>
      <rPr>
        <sz val="16"/>
        <color theme="0"/>
        <rFont val="Angsana New"/>
        <family val="1"/>
      </rPr>
      <t>10</t>
    </r>
  </si>
  <si>
    <r>
      <t>n</t>
    </r>
    <r>
      <rPr>
        <vertAlign val="subscript"/>
        <sz val="16"/>
        <color theme="0"/>
        <rFont val="Angsana New"/>
        <family val="1"/>
      </rPr>
      <t>i</t>
    </r>
    <r>
      <rPr>
        <sz val="16"/>
        <color theme="0"/>
        <rFont val="Angsana New"/>
        <family val="2"/>
        <charset val="222"/>
      </rPr>
      <t>-1</t>
    </r>
  </si>
  <si>
    <r>
      <t>1/n</t>
    </r>
    <r>
      <rPr>
        <vertAlign val="subscript"/>
        <sz val="16"/>
        <color theme="0"/>
        <rFont val="Angsana New"/>
        <family val="1"/>
      </rPr>
      <t>i</t>
    </r>
    <r>
      <rPr>
        <sz val="16"/>
        <color theme="0"/>
        <rFont val="Angsana New"/>
        <family val="2"/>
        <charset val="222"/>
      </rPr>
      <t>-1</t>
    </r>
  </si>
  <si>
    <r>
      <t>S</t>
    </r>
    <r>
      <rPr>
        <vertAlign val="superscript"/>
        <sz val="16"/>
        <color theme="0"/>
        <rFont val="Angsana New"/>
        <family val="1"/>
      </rPr>
      <t>2</t>
    </r>
  </si>
  <si>
    <r>
      <t>logS</t>
    </r>
    <r>
      <rPr>
        <vertAlign val="superscript"/>
        <sz val="16"/>
        <color theme="0"/>
        <rFont val="Angsana New"/>
        <family val="1"/>
      </rPr>
      <t>2</t>
    </r>
  </si>
  <si>
    <r>
      <t>(n</t>
    </r>
    <r>
      <rPr>
        <vertAlign val="subscript"/>
        <sz val="16"/>
        <color theme="0"/>
        <rFont val="Angsana New"/>
        <family val="1"/>
      </rPr>
      <t>i</t>
    </r>
    <r>
      <rPr>
        <sz val="16"/>
        <color theme="0"/>
        <rFont val="Angsana New"/>
        <family val="2"/>
        <charset val="222"/>
      </rPr>
      <t>-1)logS</t>
    </r>
    <r>
      <rPr>
        <vertAlign val="superscript"/>
        <sz val="16"/>
        <color theme="0"/>
        <rFont val="Angsana New"/>
        <family val="1"/>
      </rPr>
      <t>2</t>
    </r>
  </si>
  <si>
    <r>
      <t>(n</t>
    </r>
    <r>
      <rPr>
        <vertAlign val="subscript"/>
        <sz val="16"/>
        <color theme="0"/>
        <rFont val="Angsana New"/>
        <family val="1"/>
      </rPr>
      <t>i</t>
    </r>
    <r>
      <rPr>
        <sz val="16"/>
        <color theme="0"/>
        <rFont val="Angsana New"/>
        <family val="2"/>
        <charset val="222"/>
      </rPr>
      <t>-1)S</t>
    </r>
    <r>
      <rPr>
        <vertAlign val="superscript"/>
        <sz val="16"/>
        <color theme="0"/>
        <rFont val="Angsana New"/>
        <family val="1"/>
      </rPr>
      <t>2</t>
    </r>
  </si>
  <si>
    <r>
      <t>(Ex)</t>
    </r>
    <r>
      <rPr>
        <vertAlign val="superscript"/>
        <sz val="16"/>
        <color theme="0"/>
        <rFont val="Angsana New"/>
        <family val="1"/>
      </rPr>
      <t>2</t>
    </r>
  </si>
  <si>
    <r>
      <t>(Ex)</t>
    </r>
    <r>
      <rPr>
        <vertAlign val="superscript"/>
        <sz val="16"/>
        <color theme="0"/>
        <rFont val="Angsana New"/>
        <family val="1"/>
      </rPr>
      <t>2</t>
    </r>
    <r>
      <rPr>
        <sz val="16"/>
        <color theme="0"/>
        <rFont val="Angsana New"/>
        <family val="1"/>
      </rPr>
      <t>/k</t>
    </r>
  </si>
  <si>
    <r>
      <t>S</t>
    </r>
    <r>
      <rPr>
        <vertAlign val="superscript"/>
        <sz val="16"/>
        <color theme="0"/>
        <rFont val="Angsana New"/>
        <family val="1"/>
      </rPr>
      <t>2</t>
    </r>
    <r>
      <rPr>
        <vertAlign val="subscript"/>
        <sz val="16"/>
        <color theme="0"/>
        <rFont val="Angsana New"/>
        <family val="1"/>
      </rPr>
      <t xml:space="preserve">p </t>
    </r>
    <r>
      <rPr>
        <sz val="16"/>
        <color theme="0"/>
        <rFont val="Angsana New"/>
        <family val="1"/>
      </rPr>
      <t>=</t>
    </r>
  </si>
  <si>
    <r>
      <t>logS</t>
    </r>
    <r>
      <rPr>
        <vertAlign val="superscript"/>
        <sz val="16"/>
        <color theme="0"/>
        <rFont val="Angsana New"/>
        <family val="1"/>
      </rPr>
      <t>2</t>
    </r>
    <r>
      <rPr>
        <vertAlign val="subscript"/>
        <sz val="16"/>
        <color theme="0"/>
        <rFont val="Angsana New"/>
        <family val="1"/>
      </rPr>
      <t xml:space="preserve">p </t>
    </r>
    <r>
      <rPr>
        <sz val="16"/>
        <color theme="0"/>
        <rFont val="Angsana New"/>
        <family val="1"/>
      </rPr>
      <t>=</t>
    </r>
  </si>
  <si>
    <r>
      <rPr>
        <sz val="16"/>
        <color theme="0"/>
        <rFont val="Symbol"/>
        <family val="1"/>
        <charset val="2"/>
      </rPr>
      <t>c</t>
    </r>
    <r>
      <rPr>
        <vertAlign val="superscript"/>
        <sz val="16"/>
        <color theme="0"/>
        <rFont val="Angsana New"/>
        <family val="1"/>
      </rPr>
      <t>2</t>
    </r>
  </si>
  <si>
    <r>
      <t>Critical Value (</t>
    </r>
    <r>
      <rPr>
        <sz val="16"/>
        <color theme="0"/>
        <rFont val="Symbol"/>
        <family val="1"/>
        <charset val="2"/>
      </rPr>
      <t>a</t>
    </r>
    <r>
      <rPr>
        <sz val="16"/>
        <color theme="0"/>
        <rFont val="Angsana New"/>
        <family val="1"/>
      </rPr>
      <t>=0.05)</t>
    </r>
  </si>
  <si>
    <r>
      <t>t_df</t>
    </r>
    <r>
      <rPr>
        <vertAlign val="subscript"/>
        <sz val="16"/>
        <color theme="0"/>
        <rFont val="Angsana New"/>
        <family val="1"/>
      </rPr>
      <t>i</t>
    </r>
  </si>
  <si>
    <t>&lt;== จากตัวอย่างนี้เลือกตาราง 4 กลุ่มตัวอย่างนี้เท่านั้น</t>
  </si>
  <si>
    <r>
      <rPr>
        <b/>
        <u/>
        <sz val="16"/>
        <color indexed="8"/>
        <rFont val="Angsana New"/>
        <family val="1"/>
      </rPr>
      <t>การเปรียบเทียบเชิงซ้อน</t>
    </r>
    <r>
      <rPr>
        <sz val="16"/>
        <color indexed="8"/>
        <rFont val="Angsana New"/>
        <family val="2"/>
        <charset val="222"/>
      </rPr>
      <t xml:space="preserve"> (Multiple Comparisons) ที่มีจำนวนกลุ่มตัวอย่าง </t>
    </r>
  </si>
  <si>
    <t xml:space="preserve">    มีการแจกแจงแบบปกติและเป็นอิสระกัน  โดยมีสมมติฐาน ดังนี้</t>
  </si>
  <si>
    <t>ค่าเฉลี่ยแต่ละคู่เท่ากัน</t>
  </si>
  <si>
    <t>ค่าเฉลี่ยแต่ละคู่แตกต่างกัน</t>
  </si>
  <si>
    <r>
      <rPr>
        <u/>
        <sz val="16"/>
        <color indexed="8"/>
        <rFont val="Angsana New"/>
        <family val="1"/>
      </rPr>
      <t>การเปรียบเทียบเชิงซ้อน</t>
    </r>
    <r>
      <rPr>
        <sz val="16"/>
        <color indexed="8"/>
        <rFont val="Angsana New"/>
        <family val="2"/>
        <charset val="222"/>
      </rPr>
      <t xml:space="preserve"> (Multiple Comparisons) ที่มีจำนวนกลุ่มตัวอย่าง </t>
    </r>
  </si>
  <si>
    <t xml:space="preserve">         มีการแจกแจงแบบปกติและเป็นอิสระกัน  โดยมีสมมติฐาน ดังนี้</t>
  </si>
  <si>
    <r>
      <rPr>
        <b/>
        <sz val="16"/>
        <color theme="1"/>
        <rFont val="Angsana New"/>
        <family val="1"/>
      </rPr>
      <t>ผลการวิเคราะห์ข้อมูล</t>
    </r>
    <r>
      <rPr>
        <sz val="16"/>
        <color theme="1"/>
        <rFont val="Angsana New"/>
        <family val="2"/>
        <charset val="222"/>
      </rPr>
      <t xml:space="preserve"> ความแปรปรวนแบบมีปัจจัยเดียว จำนวนกลุ่มตัวอย่าง </t>
    </r>
  </si>
  <si>
    <t>หลังจากได้ปฏิเสธสมมติฐานค่าเฉลี่ยอย่างน้อยหนึ่งคู่มีความแตกต่างกันด้วยค่าสถิติ F - Test  ของ One - Way ANOVA แล้ว ก็ต้องใช้สถิติทดสอบของ Fisher's Least Significant Difference (LSD) ในการทดสอบผลต่างของค่าเฉลี่ยแต่ละคู่เท่ากันหรือไม่ ซึ่งมีสูตรดังต่อไปนี้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</si>
</sst>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87" formatCode="0.0000"/>
    <numFmt numFmtId="188" formatCode="0.000"/>
    <numFmt numFmtId="189" formatCode="0.00000"/>
    <numFmt numFmtId="190" formatCode="0.000000"/>
    <numFmt numFmtId="191" formatCode="0.000000000"/>
    <numFmt numFmtId="192" formatCode="0.0"/>
  </numFmts>
  <fonts count="50" x14ac:knownFonts="1">
    <font>
      <sz val="14"/>
      <color theme="1"/>
      <name val="Angsana New"/>
      <family val="2"/>
      <charset val="222"/>
    </font>
    <font>
      <sz val="16"/>
      <color theme="1"/>
      <name val="Angsana New"/>
      <family val="2"/>
      <charset val="222"/>
    </font>
    <font>
      <sz val="14"/>
      <color theme="1"/>
      <name val="Angsana New"/>
      <family val="2"/>
      <charset val="222"/>
    </font>
    <font>
      <sz val="16"/>
      <color theme="1"/>
      <name val="Angsana New"/>
      <family val="2"/>
      <charset val="222"/>
    </font>
    <font>
      <sz val="10"/>
      <name val="Arial"/>
      <family val="2"/>
    </font>
    <font>
      <sz val="16"/>
      <name val="Angsana New"/>
      <family val="1"/>
    </font>
    <font>
      <sz val="10"/>
      <name val="Arial"/>
      <family val="2"/>
    </font>
    <font>
      <b/>
      <sz val="16"/>
      <color theme="0"/>
      <name val="Angsana New"/>
      <family val="2"/>
    </font>
    <font>
      <sz val="14"/>
      <color theme="1"/>
      <name val="Angsana New"/>
      <family val="1"/>
    </font>
    <font>
      <sz val="14"/>
      <name val="Angsana New"/>
      <family val="2"/>
      <charset val="222"/>
    </font>
    <font>
      <vertAlign val="superscript"/>
      <sz val="14"/>
      <color theme="1"/>
      <name val="Angsana New"/>
      <family val="1"/>
    </font>
    <font>
      <vertAlign val="subscript"/>
      <sz val="16"/>
      <color theme="1"/>
      <name val="Angsana New"/>
      <family val="2"/>
      <charset val="222"/>
    </font>
    <font>
      <sz val="16"/>
      <name val="Angsana New"/>
      <family val="2"/>
      <charset val="222"/>
    </font>
    <font>
      <b/>
      <sz val="16"/>
      <name val="Angsana New"/>
      <family val="2"/>
      <charset val="222"/>
    </font>
    <font>
      <b/>
      <sz val="20"/>
      <color theme="6" tint="0.79998168889431442"/>
      <name val="Angsana New"/>
      <family val="2"/>
      <charset val="222"/>
    </font>
    <font>
      <b/>
      <sz val="18"/>
      <color theme="6" tint="-0.499984740745262"/>
      <name val="Angsana New"/>
      <family val="2"/>
      <charset val="222"/>
    </font>
    <font>
      <b/>
      <sz val="18"/>
      <color rgb="FFFFFF00"/>
      <name val="Angsana New"/>
      <family val="2"/>
      <charset val="222"/>
    </font>
    <font>
      <b/>
      <sz val="14"/>
      <color rgb="FF5DDC30"/>
      <name val="Angsana New"/>
      <family val="1"/>
    </font>
    <font>
      <b/>
      <sz val="14"/>
      <color theme="5" tint="-0.499984740745262"/>
      <name val="Angsana New"/>
      <family val="2"/>
      <charset val="222"/>
    </font>
    <font>
      <b/>
      <sz val="16"/>
      <color theme="5" tint="-0.499984740745262"/>
      <name val="Angsana New"/>
      <family val="2"/>
      <charset val="222"/>
    </font>
    <font>
      <b/>
      <sz val="16"/>
      <color rgb="FF002060"/>
      <name val="Angsana New"/>
      <family val="2"/>
      <charset val="222"/>
    </font>
    <font>
      <b/>
      <sz val="16"/>
      <color theme="1"/>
      <name val="Angsana New"/>
      <family val="1"/>
    </font>
    <font>
      <sz val="16"/>
      <color theme="1"/>
      <name val="Angsana New"/>
      <family val="1"/>
    </font>
    <font>
      <sz val="14"/>
      <color theme="1"/>
      <name val="Symbol"/>
      <family val="1"/>
      <charset val="2"/>
    </font>
    <font>
      <u/>
      <sz val="16"/>
      <color theme="1"/>
      <name val="Angsana New"/>
      <family val="2"/>
      <charset val="222"/>
    </font>
    <font>
      <sz val="16"/>
      <color theme="1"/>
      <name val="Symbol"/>
      <family val="1"/>
      <charset val="2"/>
    </font>
    <font>
      <b/>
      <u/>
      <sz val="16"/>
      <color theme="1"/>
      <name val="Angsana New"/>
      <family val="1"/>
    </font>
    <font>
      <b/>
      <sz val="16"/>
      <color rgb="FF0000FF"/>
      <name val="Angsana New"/>
      <family val="2"/>
      <charset val="222"/>
    </font>
    <font>
      <b/>
      <sz val="16"/>
      <color rgb="FF0000FF"/>
      <name val="Symbol"/>
      <family val="1"/>
      <charset val="2"/>
    </font>
    <font>
      <sz val="11"/>
      <color rgb="FFFFFFFF"/>
      <name val="Tahoma"/>
      <family val="2"/>
    </font>
    <font>
      <vertAlign val="superscript"/>
      <sz val="16"/>
      <color theme="1"/>
      <name val="Angsana New"/>
      <family val="2"/>
      <charset val="222"/>
    </font>
    <font>
      <b/>
      <sz val="20"/>
      <color theme="1"/>
      <name val="Angsana New"/>
      <family val="1"/>
    </font>
    <font>
      <b/>
      <sz val="16"/>
      <color theme="1"/>
      <name val="Angsana New"/>
      <family val="2"/>
      <charset val="222"/>
    </font>
    <font>
      <b/>
      <vertAlign val="subscript"/>
      <sz val="20"/>
      <color theme="1"/>
      <name val="Angsana New"/>
      <family val="1"/>
    </font>
    <font>
      <b/>
      <sz val="16"/>
      <color rgb="FFFF0000"/>
      <name val="Angsana New"/>
      <family val="1"/>
    </font>
    <font>
      <b/>
      <sz val="16"/>
      <color rgb="FF00B0F0"/>
      <name val="Angsana New"/>
      <family val="1"/>
    </font>
    <font>
      <sz val="16"/>
      <color theme="0"/>
      <name val="Angsana New"/>
      <family val="2"/>
      <charset val="222"/>
    </font>
    <font>
      <u/>
      <sz val="14"/>
      <name val="Angsana New"/>
      <family val="2"/>
      <charset val="222"/>
    </font>
    <font>
      <b/>
      <sz val="14"/>
      <name val="Angsana New"/>
      <family val="2"/>
      <charset val="222"/>
    </font>
    <font>
      <b/>
      <sz val="16"/>
      <name val="Angsana New"/>
      <family val="1"/>
    </font>
    <font>
      <vertAlign val="superscript"/>
      <sz val="16"/>
      <color theme="0"/>
      <name val="Angsana New"/>
      <family val="2"/>
      <charset val="222"/>
    </font>
    <font>
      <sz val="16"/>
      <color theme="0"/>
      <name val="Angsana New"/>
      <family val="1"/>
    </font>
    <font>
      <vertAlign val="subscript"/>
      <sz val="16"/>
      <color theme="0"/>
      <name val="Angsana New"/>
      <family val="1"/>
    </font>
    <font>
      <vertAlign val="superscript"/>
      <sz val="16"/>
      <color theme="0"/>
      <name val="Angsana New"/>
      <family val="1"/>
    </font>
    <font>
      <sz val="16"/>
      <color theme="0"/>
      <name val="Symbol"/>
      <family val="1"/>
      <charset val="2"/>
    </font>
    <font>
      <b/>
      <sz val="16"/>
      <color theme="0"/>
      <name val="Angsana New"/>
      <family val="1"/>
    </font>
    <font>
      <sz val="16"/>
      <color indexed="8"/>
      <name val="Angsana New"/>
      <family val="1"/>
    </font>
    <font>
      <b/>
      <u/>
      <sz val="16"/>
      <color indexed="8"/>
      <name val="Angsana New"/>
      <family val="1"/>
    </font>
    <font>
      <sz val="16"/>
      <color indexed="8"/>
      <name val="Angsana New"/>
      <family val="2"/>
      <charset val="222"/>
    </font>
    <font>
      <u/>
      <sz val="16"/>
      <color indexed="8"/>
      <name val="Angsana New"/>
      <family val="1"/>
    </font>
  </fonts>
  <fills count="13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43" fontId="6" fillId="0" borderId="0" applyFont="0" applyFill="0" applyBorder="0" applyAlignment="0" applyProtection="0"/>
    <xf numFmtId="0" fontId="7" fillId="2" borderId="1" applyNumberFormat="0" applyAlignment="0" applyProtection="0"/>
    <xf numFmtId="0" fontId="2" fillId="0" borderId="0"/>
    <xf numFmtId="0" fontId="6" fillId="0" borderId="0"/>
    <xf numFmtId="0" fontId="4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88">
    <xf numFmtId="0" fontId="0" fillId="0" borderId="0" xfId="0"/>
    <xf numFmtId="0" fontId="15" fillId="4" borderId="0" xfId="5" applyFont="1" applyFill="1" applyBorder="1" applyAlignment="1">
      <alignment vertical="center"/>
    </xf>
    <xf numFmtId="0" fontId="2" fillId="4" borderId="0" xfId="5" applyFont="1" applyFill="1"/>
    <xf numFmtId="0" fontId="18" fillId="4" borderId="0" xfId="5" applyFont="1" applyFill="1" applyBorder="1" applyAlignment="1">
      <alignment vertical="center"/>
    </xf>
    <xf numFmtId="0" fontId="2" fillId="0" borderId="0" xfId="5" applyFont="1"/>
    <xf numFmtId="0" fontId="19" fillId="4" borderId="0" xfId="5" applyFont="1" applyFill="1" applyBorder="1" applyAlignment="1">
      <alignment horizontal="center" vertical="center"/>
    </xf>
    <xf numFmtId="0" fontId="19" fillId="5" borderId="0" xfId="5" applyFont="1" applyFill="1" applyBorder="1" applyAlignment="1">
      <alignment horizontal="center" vertical="center"/>
    </xf>
    <xf numFmtId="0" fontId="12" fillId="4" borderId="0" xfId="5" applyFont="1" applyFill="1"/>
    <xf numFmtId="0" fontId="20" fillId="4" borderId="0" xfId="5" applyFont="1" applyFill="1" applyBorder="1" applyAlignment="1">
      <alignment horizontal="left" vertical="center"/>
    </xf>
    <xf numFmtId="0" fontId="12" fillId="0" borderId="0" xfId="5" applyFont="1"/>
    <xf numFmtId="0" fontId="5" fillId="4" borderId="0" xfId="5" applyFont="1" applyFill="1"/>
    <xf numFmtId="0" fontId="5" fillId="0" borderId="0" xfId="5" applyFont="1" applyFill="1"/>
    <xf numFmtId="0" fontId="21" fillId="0" borderId="0" xfId="5" applyFont="1" applyFill="1"/>
    <xf numFmtId="0" fontId="21" fillId="0" borderId="0" xfId="5" applyFont="1"/>
    <xf numFmtId="0" fontId="1" fillId="0" borderId="0" xfId="9" applyFont="1"/>
    <xf numFmtId="0" fontId="1" fillId="0" borderId="0" xfId="9"/>
    <xf numFmtId="0" fontId="1" fillId="0" borderId="0" xfId="9" applyFont="1" applyAlignment="1">
      <alignment horizontal="right"/>
    </xf>
    <xf numFmtId="0" fontId="1" fillId="0" borderId="0" xfId="9" applyFont="1" applyAlignment="1">
      <alignment horizontal="left"/>
    </xf>
    <xf numFmtId="0" fontId="1" fillId="0" borderId="0" xfId="9" applyFont="1" applyAlignment="1">
      <alignment horizontal="right" vertical="top"/>
    </xf>
    <xf numFmtId="0" fontId="1" fillId="0" borderId="0" xfId="9" applyFont="1" applyAlignment="1">
      <alignment vertical="top"/>
    </xf>
    <xf numFmtId="0" fontId="1" fillId="0" borderId="0" xfId="9" applyFont="1" applyAlignment="1">
      <alignment shrinkToFit="1"/>
    </xf>
    <xf numFmtId="0" fontId="24" fillId="0" borderId="0" xfId="9" applyFont="1"/>
    <xf numFmtId="1" fontId="1" fillId="0" borderId="0" xfId="9" applyNumberFormat="1" applyAlignment="1">
      <alignment horizontal="center"/>
    </xf>
    <xf numFmtId="1" fontId="1" fillId="0" borderId="0" xfId="9" applyNumberFormat="1" applyFont="1" applyAlignment="1">
      <alignment horizontal="center"/>
    </xf>
    <xf numFmtId="0" fontId="1" fillId="0" borderId="0" xfId="9" applyAlignment="1">
      <alignment horizontal="center"/>
    </xf>
    <xf numFmtId="2" fontId="1" fillId="0" borderId="0" xfId="9" applyNumberFormat="1" applyAlignment="1">
      <alignment horizontal="center"/>
    </xf>
    <xf numFmtId="2" fontId="1" fillId="0" borderId="0" xfId="9" applyNumberFormat="1" applyFont="1" applyAlignment="1">
      <alignment horizontal="center"/>
    </xf>
    <xf numFmtId="188" fontId="1" fillId="0" borderId="0" xfId="9" applyNumberFormat="1" applyFont="1"/>
    <xf numFmtId="188" fontId="1" fillId="0" borderId="0" xfId="9" applyNumberFormat="1" applyFont="1" applyAlignment="1">
      <alignment horizontal="left"/>
    </xf>
    <xf numFmtId="0" fontId="1" fillId="0" borderId="0" xfId="9" applyBorder="1"/>
    <xf numFmtId="0" fontId="1" fillId="0" borderId="0" xfId="9" applyFont="1" applyBorder="1" applyAlignment="1">
      <alignment vertical="center" wrapText="1"/>
    </xf>
    <xf numFmtId="2" fontId="1" fillId="0" borderId="0" xfId="9" applyNumberFormat="1" applyFont="1" applyBorder="1" applyAlignment="1">
      <alignment vertical="center"/>
    </xf>
    <xf numFmtId="0" fontId="1" fillId="0" borderId="0" xfId="9" applyFont="1" applyBorder="1" applyAlignment="1"/>
    <xf numFmtId="0" fontId="1" fillId="0" borderId="0" xfId="9" applyFont="1" applyBorder="1" applyAlignment="1">
      <alignment horizontal="center"/>
    </xf>
    <xf numFmtId="2" fontId="1" fillId="0" borderId="0" xfId="9" applyNumberFormat="1" applyFont="1" applyBorder="1" applyAlignment="1">
      <alignment horizontal="center"/>
    </xf>
    <xf numFmtId="0" fontId="1" fillId="0" borderId="0" xfId="9" applyFont="1" applyAlignment="1"/>
    <xf numFmtId="0" fontId="1" fillId="0" borderId="0" xfId="9" applyFont="1" applyAlignment="1">
      <alignment horizontal="center"/>
    </xf>
    <xf numFmtId="2" fontId="2" fillId="0" borderId="0" xfId="9" applyNumberFormat="1" applyFont="1" applyBorder="1" applyAlignment="1">
      <alignment horizontal="right" vertical="top"/>
    </xf>
    <xf numFmtId="1" fontId="1" fillId="0" borderId="0" xfId="9" applyNumberFormat="1" applyFont="1" applyAlignment="1">
      <alignment horizontal="left"/>
    </xf>
    <xf numFmtId="187" fontId="1" fillId="0" borderId="0" xfId="9" applyNumberFormat="1" applyFont="1" applyAlignment="1">
      <alignment horizontal="right"/>
    </xf>
    <xf numFmtId="0" fontId="1" fillId="0" borderId="0" xfId="9" quotePrefix="1" applyFont="1" applyAlignment="1">
      <alignment horizontal="center"/>
    </xf>
    <xf numFmtId="1" fontId="1" fillId="0" borderId="0" xfId="9" applyNumberFormat="1" applyFont="1" applyAlignment="1">
      <alignment horizontal="right"/>
    </xf>
    <xf numFmtId="2" fontId="1" fillId="0" borderId="0" xfId="9" applyNumberFormat="1" applyFont="1" applyBorder="1" applyAlignment="1">
      <alignment horizontal="right"/>
    </xf>
    <xf numFmtId="188" fontId="1" fillId="0" borderId="0" xfId="9" applyNumberFormat="1" applyFont="1" applyBorder="1" applyAlignment="1">
      <alignment horizontal="left"/>
    </xf>
    <xf numFmtId="188" fontId="1" fillId="0" borderId="0" xfId="9" applyNumberFormat="1" applyFont="1" applyBorder="1" applyAlignment="1">
      <alignment horizontal="right"/>
    </xf>
    <xf numFmtId="0" fontId="22" fillId="0" borderId="0" xfId="9" applyFont="1"/>
    <xf numFmtId="0" fontId="1" fillId="0" borderId="8" xfId="9" applyFont="1" applyBorder="1" applyAlignment="1"/>
    <xf numFmtId="0" fontId="1" fillId="0" borderId="5" xfId="9" applyFont="1" applyBorder="1"/>
    <xf numFmtId="187" fontId="1" fillId="0" borderId="0" xfId="9" applyNumberFormat="1" applyFont="1" applyBorder="1" applyAlignment="1"/>
    <xf numFmtId="1" fontId="1" fillId="0" borderId="0" xfId="9" applyNumberFormat="1" applyFont="1" applyBorder="1" applyAlignment="1">
      <alignment horizontal="right"/>
    </xf>
    <xf numFmtId="0" fontId="1" fillId="0" borderId="0" xfId="9" applyBorder="1" applyAlignment="1">
      <alignment horizontal="right"/>
    </xf>
    <xf numFmtId="188" fontId="1" fillId="0" borderId="0" xfId="9" applyNumberFormat="1" applyFont="1" applyBorder="1" applyAlignment="1">
      <alignment horizontal="right" vertical="center"/>
    </xf>
    <xf numFmtId="2" fontId="1" fillId="0" borderId="0" xfId="9" applyNumberFormat="1" applyBorder="1"/>
    <xf numFmtId="187" fontId="1" fillId="0" borderId="5" xfId="9" applyNumberFormat="1" applyFont="1" applyBorder="1" applyAlignment="1"/>
    <xf numFmtId="187" fontId="1" fillId="0" borderId="14" xfId="9" applyNumberFormat="1" applyFont="1" applyBorder="1" applyAlignment="1"/>
    <xf numFmtId="0" fontId="1" fillId="4" borderId="0" xfId="5" applyFont="1" applyFill="1"/>
    <xf numFmtId="0" fontId="1" fillId="0" borderId="0" xfId="5" applyFont="1" applyFill="1"/>
    <xf numFmtId="0" fontId="13" fillId="5" borderId="0" xfId="14" applyFont="1" applyFill="1" applyAlignment="1"/>
    <xf numFmtId="0" fontId="12" fillId="4" borderId="0" xfId="14" applyFont="1" applyFill="1"/>
    <xf numFmtId="0" fontId="12" fillId="0" borderId="0" xfId="14" applyFont="1" applyFill="1"/>
    <xf numFmtId="0" fontId="12" fillId="0" borderId="0" xfId="14" applyFont="1"/>
    <xf numFmtId="0" fontId="1" fillId="0" borderId="0" xfId="5" applyFont="1"/>
    <xf numFmtId="0" fontId="9" fillId="0" borderId="0" xfId="14" applyFont="1"/>
    <xf numFmtId="0" fontId="1" fillId="4" borderId="0" xfId="5" applyFont="1" applyFill="1" applyBorder="1" applyAlignment="1">
      <alignment horizontal="left"/>
    </xf>
    <xf numFmtId="0" fontId="13" fillId="4" borderId="0" xfId="14" applyFont="1" applyFill="1" applyBorder="1" applyAlignment="1"/>
    <xf numFmtId="0" fontId="13" fillId="4" borderId="0" xfId="14" applyFont="1" applyFill="1" applyAlignment="1"/>
    <xf numFmtId="0" fontId="5" fillId="4" borderId="0" xfId="14" applyFont="1" applyFill="1"/>
    <xf numFmtId="0" fontId="5" fillId="0" borderId="0" xfId="14" applyFont="1" applyFill="1"/>
    <xf numFmtId="0" fontId="27" fillId="12" borderId="4" xfId="0" applyFont="1" applyFill="1" applyBorder="1" applyAlignment="1">
      <alignment horizontal="center" vertical="top" wrapText="1"/>
    </xf>
    <xf numFmtId="0" fontId="29" fillId="0" borderId="0" xfId="0" applyFont="1" applyAlignment="1">
      <alignment horizontal="center"/>
    </xf>
    <xf numFmtId="187" fontId="1" fillId="0" borderId="0" xfId="9" applyNumberFormat="1" applyFont="1" applyBorder="1" applyAlignment="1">
      <alignment horizontal="center"/>
    </xf>
    <xf numFmtId="1" fontId="1" fillId="0" borderId="0" xfId="9" applyNumberFormat="1" applyFont="1" applyBorder="1" applyAlignment="1">
      <alignment horizontal="center"/>
    </xf>
    <xf numFmtId="188" fontId="1" fillId="0" borderId="0" xfId="9" applyNumberFormat="1" applyFont="1" applyBorder="1" applyAlignment="1">
      <alignment vertical="center"/>
    </xf>
    <xf numFmtId="0" fontId="1" fillId="0" borderId="0" xfId="9" applyFont="1" applyBorder="1" applyAlignment="1">
      <alignment horizontal="center" vertical="center" wrapText="1"/>
    </xf>
    <xf numFmtId="187" fontId="0" fillId="0" borderId="0" xfId="0" applyNumberFormat="1" applyBorder="1" applyAlignment="1">
      <alignment horizontal="left"/>
    </xf>
    <xf numFmtId="0" fontId="1" fillId="0" borderId="0" xfId="9" applyFont="1" applyBorder="1" applyAlignment="1">
      <alignment horizontal="left" vertical="center"/>
    </xf>
    <xf numFmtId="0" fontId="1" fillId="0" borderId="0" xfId="12"/>
    <xf numFmtId="0" fontId="32" fillId="11" borderId="17" xfId="12" applyFont="1" applyFill="1" applyBorder="1" applyAlignment="1">
      <alignment horizontal="center" vertical="center" wrapText="1"/>
    </xf>
    <xf numFmtId="0" fontId="1" fillId="11" borderId="17" xfId="12" applyFill="1" applyBorder="1" applyAlignment="1">
      <alignment horizontal="center" wrapText="1"/>
    </xf>
    <xf numFmtId="187" fontId="1" fillId="0" borderId="17" xfId="12" applyNumberFormat="1" applyBorder="1" applyAlignment="1">
      <alignment horizontal="center" wrapText="1"/>
    </xf>
    <xf numFmtId="187" fontId="1" fillId="7" borderId="17" xfId="12" applyNumberFormat="1" applyFill="1" applyBorder="1" applyAlignment="1">
      <alignment horizontal="center" wrapText="1"/>
    </xf>
    <xf numFmtId="187" fontId="1" fillId="8" borderId="17" xfId="12" applyNumberFormat="1" applyFill="1" applyBorder="1" applyAlignment="1">
      <alignment horizontal="center" wrapText="1"/>
    </xf>
    <xf numFmtId="0" fontId="8" fillId="0" borderId="0" xfId="0" applyFont="1" applyFill="1" applyBorder="1"/>
    <xf numFmtId="187" fontId="1" fillId="0" borderId="0" xfId="9" applyNumberFormat="1" applyFont="1" applyAlignment="1">
      <alignment horizontal="center"/>
    </xf>
    <xf numFmtId="188" fontId="12" fillId="3" borderId="4" xfId="2" applyNumberFormat="1" applyFont="1" applyFill="1" applyBorder="1" applyAlignment="1">
      <alignment horizontal="center" wrapText="1"/>
    </xf>
    <xf numFmtId="0" fontId="1" fillId="0" borderId="0" xfId="9" applyFont="1" applyAlignment="1">
      <alignment horizontal="center"/>
    </xf>
    <xf numFmtId="0" fontId="1" fillId="0" borderId="0" xfId="9" applyFont="1" applyAlignment="1">
      <alignment horizontal="left"/>
    </xf>
    <xf numFmtId="0" fontId="1" fillId="0" borderId="15" xfId="9" applyFont="1" applyBorder="1" applyAlignment="1">
      <alignment horizontal="center" vertical="center" wrapText="1"/>
    </xf>
    <xf numFmtId="0" fontId="1" fillId="0" borderId="0" xfId="0" applyFont="1"/>
    <xf numFmtId="0" fontId="1" fillId="0" borderId="15" xfId="9" applyFont="1" applyBorder="1" applyAlignment="1">
      <alignment horizontal="right" vertical="center" wrapText="1"/>
    </xf>
    <xf numFmtId="188" fontId="12" fillId="3" borderId="14" xfId="2" applyNumberFormat="1" applyFont="1" applyFill="1" applyBorder="1" applyAlignment="1">
      <alignment horizontal="center" wrapText="1"/>
    </xf>
    <xf numFmtId="0" fontId="1" fillId="0" borderId="14" xfId="0" applyFont="1" applyFill="1" applyBorder="1" applyAlignment="1">
      <alignment horizontal="right"/>
    </xf>
    <xf numFmtId="0" fontId="1" fillId="0" borderId="15" xfId="0" applyFont="1" applyFill="1" applyBorder="1" applyAlignment="1">
      <alignment horizontal="right"/>
    </xf>
    <xf numFmtId="0" fontId="1" fillId="0" borderId="14" xfId="9" applyFont="1" applyBorder="1"/>
    <xf numFmtId="0" fontId="1" fillId="0" borderId="15" xfId="9" applyFont="1" applyBorder="1" applyAlignment="1"/>
    <xf numFmtId="0" fontId="1" fillId="0" borderId="15" xfId="9" applyFont="1" applyBorder="1" applyAlignment="1">
      <alignment horizontal="center" vertical="center"/>
    </xf>
    <xf numFmtId="187" fontId="1" fillId="0" borderId="14" xfId="9" applyNumberFormat="1" applyFont="1" applyBorder="1" applyAlignment="1">
      <alignment horizontal="right"/>
    </xf>
    <xf numFmtId="187" fontId="1" fillId="0" borderId="15" xfId="9" applyNumberFormat="1" applyFont="1" applyBorder="1" applyAlignment="1"/>
    <xf numFmtId="187" fontId="1" fillId="0" borderId="15" xfId="9" applyNumberFormat="1" applyFont="1" applyBorder="1" applyAlignment="1">
      <alignment horizontal="right"/>
    </xf>
    <xf numFmtId="0" fontId="0" fillId="0" borderId="15" xfId="0" applyBorder="1" applyAlignment="1">
      <alignment horizontal="center"/>
    </xf>
    <xf numFmtId="187" fontId="23" fillId="0" borderId="14" xfId="0" applyNumberFormat="1" applyFont="1" applyBorder="1" applyAlignment="1">
      <alignment horizontal="right"/>
    </xf>
    <xf numFmtId="0" fontId="1" fillId="0" borderId="14" xfId="9" applyFont="1" applyBorder="1" applyAlignment="1">
      <alignment horizontal="right" vertical="center"/>
    </xf>
    <xf numFmtId="0" fontId="1" fillId="0" borderId="0" xfId="9" applyFont="1" applyAlignment="1">
      <alignment horizontal="left" wrapText="1"/>
    </xf>
    <xf numFmtId="0" fontId="1" fillId="0" borderId="0" xfId="9" applyFont="1" applyAlignment="1">
      <alignment horizontal="center"/>
    </xf>
    <xf numFmtId="0" fontId="0" fillId="0" borderId="15" xfId="0" applyBorder="1"/>
    <xf numFmtId="188" fontId="12" fillId="3" borderId="0" xfId="2" applyNumberFormat="1" applyFont="1" applyFill="1" applyBorder="1" applyAlignment="1">
      <alignment horizontal="center" wrapText="1"/>
    </xf>
    <xf numFmtId="2" fontId="1" fillId="0" borderId="0" xfId="9" applyNumberFormat="1" applyFont="1" applyBorder="1" applyAlignment="1">
      <alignment vertical="center" wrapText="1"/>
    </xf>
    <xf numFmtId="2" fontId="1" fillId="0" borderId="0" xfId="8" applyNumberFormat="1" applyFont="1" applyBorder="1"/>
    <xf numFmtId="192" fontId="0" fillId="0" borderId="0" xfId="0" applyNumberFormat="1"/>
    <xf numFmtId="0" fontId="31" fillId="0" borderId="0" xfId="12" applyFont="1" applyBorder="1" applyAlignment="1"/>
    <xf numFmtId="0" fontId="1" fillId="0" borderId="0" xfId="9" applyFont="1" applyAlignment="1">
      <alignment horizontal="left" wrapText="1"/>
    </xf>
    <xf numFmtId="0" fontId="1" fillId="0" borderId="0" xfId="9" applyFont="1" applyAlignment="1">
      <alignment horizontal="left"/>
    </xf>
    <xf numFmtId="187" fontId="1" fillId="0" borderId="0" xfId="9" applyNumberFormat="1" applyFont="1" applyBorder="1" applyAlignment="1">
      <alignment horizontal="right"/>
    </xf>
    <xf numFmtId="0" fontId="1" fillId="0" borderId="0" xfId="9" applyFont="1" applyBorder="1" applyAlignment="1">
      <alignment horizontal="right" vertical="center" wrapText="1"/>
    </xf>
    <xf numFmtId="0" fontId="1" fillId="0" borderId="0" xfId="9" applyFont="1" applyAlignment="1">
      <alignment horizontal="center"/>
    </xf>
    <xf numFmtId="0" fontId="1" fillId="0" borderId="0" xfId="9" applyFont="1" applyAlignment="1">
      <alignment horizontal="left"/>
    </xf>
    <xf numFmtId="0" fontId="1" fillId="0" borderId="0" xfId="9" applyFont="1" applyAlignment="1">
      <alignment horizontal="left"/>
    </xf>
    <xf numFmtId="0" fontId="26" fillId="0" borderId="0" xfId="9" applyFont="1"/>
    <xf numFmtId="0" fontId="34" fillId="0" borderId="0" xfId="9" applyFont="1"/>
    <xf numFmtId="2" fontId="36" fillId="0" borderId="0" xfId="0" applyNumberFormat="1" applyFont="1" applyFill="1" applyBorder="1" applyProtection="1">
      <protection hidden="1"/>
    </xf>
    <xf numFmtId="187" fontId="36" fillId="0" borderId="0" xfId="9" applyNumberFormat="1" applyFont="1" applyFill="1" applyBorder="1" applyAlignment="1" applyProtection="1">
      <alignment horizontal="right"/>
      <protection hidden="1"/>
    </xf>
    <xf numFmtId="0" fontId="36" fillId="0" borderId="0" xfId="9" applyFont="1" applyFill="1" applyBorder="1" applyProtection="1">
      <protection hidden="1"/>
    </xf>
    <xf numFmtId="2" fontId="36" fillId="0" borderId="0" xfId="9" applyNumberFormat="1" applyFont="1" applyFill="1" applyBorder="1" applyAlignment="1" applyProtection="1">
      <alignment horizontal="right"/>
      <protection hidden="1"/>
    </xf>
    <xf numFmtId="0" fontId="36" fillId="0" borderId="0" xfId="0" applyFont="1" applyFill="1" applyBorder="1" applyProtection="1">
      <protection hidden="1"/>
    </xf>
    <xf numFmtId="2" fontId="36" fillId="0" borderId="0" xfId="9" applyNumberFormat="1" applyFont="1" applyFill="1" applyBorder="1" applyAlignment="1" applyProtection="1">
      <alignment horizontal="left"/>
      <protection hidden="1"/>
    </xf>
    <xf numFmtId="0" fontId="37" fillId="0" borderId="0" xfId="0" applyFont="1"/>
    <xf numFmtId="0" fontId="9" fillId="0" borderId="0" xfId="0" applyFont="1"/>
    <xf numFmtId="0" fontId="21" fillId="6" borderId="4" xfId="0" applyFont="1" applyFill="1" applyBorder="1" applyAlignment="1">
      <alignment horizontal="center" vertical="center"/>
    </xf>
    <xf numFmtId="0" fontId="39" fillId="7" borderId="4" xfId="13" applyFont="1" applyFill="1" applyBorder="1" applyAlignment="1">
      <alignment wrapText="1"/>
    </xf>
    <xf numFmtId="0" fontId="39" fillId="0" borderId="11" xfId="13" applyFont="1" applyFill="1" applyBorder="1" applyAlignment="1" applyProtection="1">
      <alignment vertical="top" wrapText="1"/>
      <protection locked="0"/>
    </xf>
    <xf numFmtId="0" fontId="39" fillId="8" borderId="4" xfId="13" applyFont="1" applyFill="1" applyBorder="1" applyAlignment="1">
      <alignment wrapText="1"/>
    </xf>
    <xf numFmtId="0" fontId="21" fillId="11" borderId="4" xfId="0" applyFont="1" applyFill="1" applyBorder="1" applyAlignment="1">
      <alignment horizontal="right"/>
    </xf>
    <xf numFmtId="0" fontId="5" fillId="0" borderId="4" xfId="13" applyFont="1" applyFill="1" applyBorder="1" applyAlignment="1" applyProtection="1">
      <alignment shrinkToFit="1"/>
      <protection locked="0"/>
    </xf>
    <xf numFmtId="0" fontId="22" fillId="0" borderId="4" xfId="0" applyFont="1" applyFill="1" applyBorder="1" applyAlignment="1" applyProtection="1">
      <alignment shrinkToFit="1"/>
      <protection locked="0"/>
    </xf>
    <xf numFmtId="2" fontId="1" fillId="0" borderId="0" xfId="9" applyNumberFormat="1" applyFont="1" applyBorder="1" applyAlignment="1">
      <alignment horizontal="center" shrinkToFit="1"/>
    </xf>
    <xf numFmtId="2" fontId="1" fillId="0" borderId="14" xfId="9" applyNumberFormat="1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1" fillId="4" borderId="8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/>
    </xf>
    <xf numFmtId="0" fontId="1" fillId="8" borderId="6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36" fillId="0" borderId="0" xfId="0" applyFont="1" applyFill="1" applyBorder="1" applyAlignment="1" applyProtection="1">
      <alignment horizontal="center"/>
      <protection hidden="1"/>
    </xf>
    <xf numFmtId="0" fontId="1" fillId="7" borderId="3" xfId="0" applyFont="1" applyFill="1" applyBorder="1" applyAlignment="1">
      <alignment horizontal="center"/>
    </xf>
    <xf numFmtId="188" fontId="1" fillId="0" borderId="4" xfId="0" applyNumberFormat="1" applyFont="1" applyBorder="1" applyAlignment="1" applyProtection="1">
      <alignment horizontal="right" shrinkToFit="1"/>
      <protection locked="0"/>
    </xf>
    <xf numFmtId="2" fontId="36" fillId="0" borderId="0" xfId="0" applyNumberFormat="1" applyFont="1" applyFill="1" applyBorder="1" applyAlignment="1" applyProtection="1">
      <alignment horizontal="center"/>
      <protection hidden="1"/>
    </xf>
    <xf numFmtId="187" fontId="1" fillId="0" borderId="0" xfId="0" applyNumberFormat="1" applyFont="1"/>
    <xf numFmtId="0" fontId="1" fillId="7" borderId="4" xfId="0" applyFont="1" applyFill="1" applyBorder="1" applyAlignment="1">
      <alignment horizontal="center"/>
    </xf>
    <xf numFmtId="187" fontId="36" fillId="0" borderId="0" xfId="0" applyNumberFormat="1" applyFont="1" applyFill="1" applyBorder="1" applyAlignment="1" applyProtection="1">
      <alignment horizontal="center"/>
      <protection hidden="1"/>
    </xf>
    <xf numFmtId="0" fontId="41" fillId="0" borderId="0" xfId="13" applyFont="1" applyFill="1" applyBorder="1" applyAlignment="1" applyProtection="1">
      <alignment horizontal="right"/>
      <protection hidden="1"/>
    </xf>
    <xf numFmtId="0" fontId="41" fillId="0" borderId="0" xfId="0" applyFont="1" applyFill="1" applyBorder="1" applyProtection="1">
      <protection hidden="1"/>
    </xf>
    <xf numFmtId="0" fontId="41" fillId="0" borderId="0" xfId="0" applyFont="1" applyFill="1" applyBorder="1" applyAlignment="1" applyProtection="1">
      <alignment horizontal="right"/>
      <protection hidden="1"/>
    </xf>
    <xf numFmtId="189" fontId="36" fillId="0" borderId="0" xfId="0" applyNumberFormat="1" applyFont="1" applyFill="1" applyBorder="1" applyAlignment="1" applyProtection="1">
      <alignment horizontal="center"/>
      <protection hidden="1"/>
    </xf>
    <xf numFmtId="1" fontId="36" fillId="0" borderId="0" xfId="0" applyNumberFormat="1" applyFont="1" applyFill="1" applyBorder="1" applyAlignment="1" applyProtection="1">
      <alignment horizontal="center"/>
      <protection hidden="1"/>
    </xf>
    <xf numFmtId="0" fontId="41" fillId="0" borderId="0" xfId="13" applyFont="1" applyFill="1" applyBorder="1" applyProtection="1">
      <protection hidden="1"/>
    </xf>
    <xf numFmtId="0" fontId="36" fillId="0" borderId="0" xfId="7" applyFont="1" applyFill="1" applyBorder="1" applyAlignment="1" applyProtection="1">
      <alignment horizontal="right"/>
      <protection hidden="1"/>
    </xf>
    <xf numFmtId="0" fontId="41" fillId="0" borderId="0" xfId="0" applyFont="1" applyFill="1" applyBorder="1" applyAlignment="1" applyProtection="1">
      <alignment horizontal="center"/>
      <protection hidden="1"/>
    </xf>
    <xf numFmtId="0" fontId="36" fillId="0" borderId="0" xfId="0" applyFont="1" applyFill="1" applyBorder="1" applyAlignment="1" applyProtection="1">
      <alignment horizontal="right"/>
      <protection hidden="1"/>
    </xf>
    <xf numFmtId="187" fontId="36" fillId="0" borderId="0" xfId="0" applyNumberFormat="1" applyFont="1" applyFill="1" applyBorder="1" applyProtection="1">
      <protection hidden="1"/>
    </xf>
    <xf numFmtId="0" fontId="45" fillId="0" borderId="0" xfId="13" applyFont="1" applyFill="1" applyBorder="1" applyAlignment="1" applyProtection="1">
      <alignment horizontal="center" wrapText="1"/>
      <protection hidden="1"/>
    </xf>
    <xf numFmtId="0" fontId="36" fillId="0" borderId="0" xfId="0" applyFont="1" applyFill="1" applyBorder="1" applyAlignment="1" applyProtection="1">
      <alignment horizontal="left"/>
      <protection hidden="1"/>
    </xf>
    <xf numFmtId="0" fontId="41" fillId="0" borderId="0" xfId="0" applyFont="1" applyFill="1" applyBorder="1" applyAlignment="1" applyProtection="1">
      <alignment horizontal="left"/>
      <protection hidden="1"/>
    </xf>
    <xf numFmtId="0" fontId="45" fillId="0" borderId="0" xfId="0" applyFont="1" applyFill="1" applyBorder="1" applyProtection="1">
      <protection hidden="1"/>
    </xf>
    <xf numFmtId="2" fontId="41" fillId="0" borderId="0" xfId="13" applyNumberFormat="1" applyFont="1" applyFill="1" applyBorder="1" applyProtection="1">
      <protection hidden="1"/>
    </xf>
    <xf numFmtId="191" fontId="41" fillId="0" borderId="0" xfId="0" applyNumberFormat="1" applyFont="1" applyFill="1" applyBorder="1" applyProtection="1">
      <protection hidden="1"/>
    </xf>
    <xf numFmtId="189" fontId="36" fillId="0" borderId="0" xfId="0" applyNumberFormat="1" applyFont="1" applyFill="1" applyBorder="1" applyAlignment="1" applyProtection="1">
      <alignment horizontal="right"/>
      <protection hidden="1"/>
    </xf>
    <xf numFmtId="0" fontId="41" fillId="0" borderId="0" xfId="13" applyFont="1" applyFill="1" applyBorder="1" applyAlignment="1" applyProtection="1">
      <alignment horizontal="center"/>
      <protection hidden="1"/>
    </xf>
    <xf numFmtId="1" fontId="41" fillId="0" borderId="0" xfId="13" applyNumberFormat="1" applyFont="1" applyFill="1" applyBorder="1" applyAlignment="1" applyProtection="1">
      <alignment horizontal="center"/>
      <protection hidden="1"/>
    </xf>
    <xf numFmtId="187" fontId="41" fillId="0" borderId="0" xfId="0" applyNumberFormat="1" applyFont="1" applyFill="1" applyBorder="1" applyProtection="1">
      <protection hidden="1"/>
    </xf>
    <xf numFmtId="1" fontId="41" fillId="0" borderId="0" xfId="0" applyNumberFormat="1" applyFont="1" applyFill="1" applyBorder="1" applyAlignment="1" applyProtection="1">
      <alignment horizontal="center"/>
      <protection hidden="1"/>
    </xf>
    <xf numFmtId="187" fontId="41" fillId="0" borderId="0" xfId="13" applyNumberFormat="1" applyFont="1" applyFill="1" applyBorder="1" applyAlignment="1" applyProtection="1">
      <alignment horizontal="center"/>
      <protection hidden="1"/>
    </xf>
    <xf numFmtId="187" fontId="41" fillId="0" borderId="0" xfId="0" applyNumberFormat="1" applyFont="1" applyFill="1" applyBorder="1" applyAlignment="1" applyProtection="1">
      <alignment horizontal="center"/>
      <protection hidden="1"/>
    </xf>
    <xf numFmtId="0" fontId="41" fillId="0" borderId="0" xfId="13" applyFont="1" applyFill="1" applyBorder="1" applyAlignment="1" applyProtection="1">
      <alignment horizontal="center" wrapText="1"/>
      <protection hidden="1"/>
    </xf>
    <xf numFmtId="188" fontId="41" fillId="0" borderId="0" xfId="13" applyNumberFormat="1" applyFont="1" applyFill="1" applyBorder="1" applyAlignment="1" applyProtection="1">
      <alignment horizontal="center"/>
      <protection hidden="1"/>
    </xf>
    <xf numFmtId="0" fontId="36" fillId="0" borderId="0" xfId="7" applyFont="1" applyFill="1" applyBorder="1" applyAlignment="1" applyProtection="1">
      <alignment horizontal="center"/>
      <protection hidden="1"/>
    </xf>
    <xf numFmtId="187" fontId="36" fillId="0" borderId="0" xfId="7" applyNumberFormat="1" applyFont="1" applyFill="1" applyBorder="1" applyAlignment="1" applyProtection="1">
      <alignment horizontal="center"/>
      <protection hidden="1"/>
    </xf>
    <xf numFmtId="190" fontId="36" fillId="0" borderId="0" xfId="0" applyNumberFormat="1" applyFont="1" applyFill="1" applyBorder="1" applyAlignment="1" applyProtection="1">
      <alignment horizontal="left"/>
      <protection hidden="1"/>
    </xf>
    <xf numFmtId="190" fontId="36" fillId="0" borderId="0" xfId="0" applyNumberFormat="1" applyFont="1" applyFill="1" applyBorder="1" applyAlignment="1" applyProtection="1">
      <alignment horizontal="right"/>
      <protection hidden="1"/>
    </xf>
    <xf numFmtId="188" fontId="41" fillId="0" borderId="0" xfId="13" applyNumberFormat="1" applyFont="1" applyFill="1" applyBorder="1" applyProtection="1">
      <protection hidden="1"/>
    </xf>
    <xf numFmtId="187" fontId="41" fillId="0" borderId="0" xfId="13" applyNumberFormat="1" applyFont="1" applyFill="1" applyBorder="1" applyProtection="1">
      <protection hidden="1"/>
    </xf>
    <xf numFmtId="188" fontId="36" fillId="0" borderId="0" xfId="0" applyNumberFormat="1" applyFont="1" applyFill="1" applyBorder="1" applyProtection="1">
      <protection hidden="1"/>
    </xf>
    <xf numFmtId="0" fontId="1" fillId="0" borderId="0" xfId="0" applyFont="1" applyAlignment="1">
      <alignment horizontal="center"/>
    </xf>
    <xf numFmtId="0" fontId="46" fillId="0" borderId="0" xfId="9" applyFont="1"/>
    <xf numFmtId="0" fontId="12" fillId="4" borderId="0" xfId="5" applyFont="1" applyFill="1" applyBorder="1" applyAlignment="1">
      <alignment horizontal="left" vertical="center" wrapText="1"/>
    </xf>
    <xf numFmtId="0" fontId="14" fillId="5" borderId="0" xfId="5" applyFont="1" applyFill="1" applyBorder="1" applyAlignment="1">
      <alignment horizontal="center" vertical="center" wrapText="1"/>
    </xf>
    <xf numFmtId="0" fontId="16" fillId="5" borderId="0" xfId="5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center" vertical="center"/>
    </xf>
    <xf numFmtId="0" fontId="12" fillId="4" borderId="0" xfId="5" applyFont="1" applyFill="1" applyBorder="1" applyAlignment="1">
      <alignment horizontal="justify" vertical="center" wrapText="1"/>
    </xf>
    <xf numFmtId="0" fontId="17" fillId="5" borderId="0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188" fontId="12" fillId="3" borderId="5" xfId="2" applyNumberFormat="1" applyFont="1" applyFill="1" applyBorder="1" applyAlignment="1">
      <alignment horizontal="center" wrapText="1"/>
    </xf>
    <xf numFmtId="188" fontId="12" fillId="3" borderId="14" xfId="2" applyNumberFormat="1" applyFont="1" applyFill="1" applyBorder="1" applyAlignment="1">
      <alignment horizontal="center" wrapText="1"/>
    </xf>
    <xf numFmtId="0" fontId="1" fillId="0" borderId="0" xfId="9" applyFont="1" applyAlignment="1">
      <alignment horizontal="left" wrapText="1"/>
    </xf>
    <xf numFmtId="0" fontId="1" fillId="0" borderId="0" xfId="9" applyFont="1" applyAlignment="1">
      <alignment horizontal="center"/>
    </xf>
    <xf numFmtId="188" fontId="12" fillId="3" borderId="5" xfId="2" applyNumberFormat="1" applyFont="1" applyFill="1" applyBorder="1" applyAlignment="1">
      <alignment horizontal="center"/>
    </xf>
    <xf numFmtId="188" fontId="12" fillId="3" borderId="14" xfId="2" applyNumberFormat="1" applyFont="1" applyFill="1" applyBorder="1" applyAlignment="1">
      <alignment horizontal="center"/>
    </xf>
    <xf numFmtId="188" fontId="12" fillId="3" borderId="15" xfId="2" applyNumberFormat="1" applyFont="1" applyFill="1" applyBorder="1" applyAlignment="1">
      <alignment horizontal="center" wrapText="1"/>
    </xf>
    <xf numFmtId="0" fontId="1" fillId="0" borderId="0" xfId="9" applyFont="1" applyBorder="1" applyAlignment="1">
      <alignment horizontal="left"/>
    </xf>
    <xf numFmtId="0" fontId="1" fillId="0" borderId="0" xfId="9" applyFont="1" applyAlignment="1">
      <alignment horizontal="left"/>
    </xf>
    <xf numFmtId="0" fontId="1" fillId="0" borderId="15" xfId="9" applyFont="1" applyBorder="1" applyAlignment="1">
      <alignment horizontal="center"/>
    </xf>
    <xf numFmtId="0" fontId="1" fillId="0" borderId="15" xfId="9" applyFont="1" applyBorder="1" applyAlignment="1">
      <alignment horizontal="center" vertical="center" wrapText="1"/>
    </xf>
    <xf numFmtId="0" fontId="1" fillId="0" borderId="5" xfId="9" applyFont="1" applyBorder="1" applyAlignment="1">
      <alignment horizontal="center"/>
    </xf>
    <xf numFmtId="0" fontId="1" fillId="0" borderId="8" xfId="9" applyFont="1" applyBorder="1" applyAlignment="1">
      <alignment horizontal="center" vertical="center"/>
    </xf>
    <xf numFmtId="0" fontId="1" fillId="0" borderId="6" xfId="9" applyFont="1" applyBorder="1" applyAlignment="1">
      <alignment horizontal="center" vertical="center"/>
    </xf>
    <xf numFmtId="0" fontId="1" fillId="0" borderId="9" xfId="9" applyFont="1" applyBorder="1" applyAlignment="1">
      <alignment horizontal="center" vertical="center"/>
    </xf>
    <xf numFmtId="0" fontId="1" fillId="0" borderId="10" xfId="9" applyFont="1" applyBorder="1" applyAlignment="1">
      <alignment horizontal="center" vertical="center"/>
    </xf>
    <xf numFmtId="0" fontId="1" fillId="0" borderId="8" xfId="9" applyFont="1" applyBorder="1" applyAlignment="1">
      <alignment horizontal="center" vertical="center" wrapText="1"/>
    </xf>
    <xf numFmtId="0" fontId="1" fillId="0" borderId="6" xfId="9" applyFont="1" applyBorder="1" applyAlignment="1">
      <alignment horizontal="center" vertical="center" wrapText="1"/>
    </xf>
    <xf numFmtId="0" fontId="1" fillId="0" borderId="9" xfId="9" applyFont="1" applyBorder="1" applyAlignment="1">
      <alignment horizontal="center" vertical="center" wrapText="1"/>
    </xf>
    <xf numFmtId="0" fontId="1" fillId="0" borderId="10" xfId="9" applyFont="1" applyBorder="1" applyAlignment="1">
      <alignment horizontal="center" vertical="center" wrapText="1"/>
    </xf>
    <xf numFmtId="188" fontId="12" fillId="3" borderId="4" xfId="2" applyNumberFormat="1" applyFont="1" applyFill="1" applyBorder="1" applyAlignment="1">
      <alignment horizontal="center" wrapText="1"/>
    </xf>
    <xf numFmtId="0" fontId="1" fillId="0" borderId="12" xfId="9" applyFont="1" applyBorder="1" applyAlignment="1">
      <alignment horizontal="center" vertical="center"/>
    </xf>
    <xf numFmtId="0" fontId="1" fillId="0" borderId="13" xfId="9" applyFont="1" applyBorder="1" applyAlignment="1">
      <alignment horizontal="center" vertical="center"/>
    </xf>
    <xf numFmtId="0" fontId="31" fillId="0" borderId="16" xfId="12" applyFont="1" applyBorder="1" applyAlignment="1">
      <alignment horizontal="center"/>
    </xf>
    <xf numFmtId="0" fontId="31" fillId="0" borderId="16" xfId="12" applyFont="1" applyBorder="1"/>
    <xf numFmtId="188" fontId="1" fillId="9" borderId="4" xfId="0" applyNumberFormat="1" applyFont="1" applyFill="1" applyBorder="1" applyAlignment="1" applyProtection="1">
      <alignment horizontal="right" shrinkToFit="1"/>
      <protection hidden="1"/>
    </xf>
    <xf numFmtId="188" fontId="1" fillId="8" borderId="4" xfId="0" applyNumberFormat="1" applyFont="1" applyFill="1" applyBorder="1" applyAlignment="1" applyProtection="1">
      <alignment horizontal="right" shrinkToFit="1"/>
      <protection locked="0" hidden="1"/>
    </xf>
    <xf numFmtId="1" fontId="1" fillId="0" borderId="0" xfId="9" applyNumberFormat="1" applyFont="1" applyAlignment="1" applyProtection="1">
      <alignment horizontal="center"/>
      <protection hidden="1"/>
    </xf>
    <xf numFmtId="0" fontId="1" fillId="0" borderId="0" xfId="9" applyProtection="1">
      <protection hidden="1"/>
    </xf>
    <xf numFmtId="188" fontId="12" fillId="3" borderId="0" xfId="2" applyNumberFormat="1" applyFont="1" applyFill="1" applyBorder="1" applyAlignment="1" applyProtection="1">
      <alignment horizontal="left" shrinkToFit="1"/>
      <protection hidden="1"/>
    </xf>
    <xf numFmtId="1" fontId="12" fillId="3" borderId="0" xfId="2" applyNumberFormat="1" applyFont="1" applyFill="1" applyBorder="1" applyAlignment="1" applyProtection="1">
      <alignment horizontal="right" shrinkToFit="1"/>
      <protection hidden="1"/>
    </xf>
    <xf numFmtId="188" fontId="12" fillId="3" borderId="0" xfId="2" applyNumberFormat="1" applyFont="1" applyFill="1" applyBorder="1" applyAlignment="1" applyProtection="1">
      <alignment horizontal="right" shrinkToFit="1"/>
      <protection hidden="1"/>
    </xf>
    <xf numFmtId="188" fontId="12" fillId="3" borderId="14" xfId="2" applyNumberFormat="1" applyFont="1" applyFill="1" applyBorder="1" applyAlignment="1" applyProtection="1">
      <alignment horizontal="left" shrinkToFit="1"/>
      <protection hidden="1"/>
    </xf>
    <xf numFmtId="1" fontId="12" fillId="3" borderId="14" xfId="2" applyNumberFormat="1" applyFont="1" applyFill="1" applyBorder="1" applyAlignment="1" applyProtection="1">
      <alignment horizontal="right" shrinkToFit="1"/>
      <protection hidden="1"/>
    </xf>
    <xf numFmtId="188" fontId="12" fillId="3" borderId="14" xfId="2" applyNumberFormat="1" applyFont="1" applyFill="1" applyBorder="1" applyAlignment="1" applyProtection="1">
      <alignment horizontal="right" shrinkToFit="1"/>
      <protection hidden="1"/>
    </xf>
    <xf numFmtId="188" fontId="12" fillId="3" borderId="14" xfId="2" applyNumberFormat="1" applyFont="1" applyFill="1" applyBorder="1" applyAlignment="1" applyProtection="1">
      <alignment horizontal="left"/>
      <protection hidden="1"/>
    </xf>
    <xf numFmtId="0" fontId="1" fillId="0" borderId="0" xfId="9" applyFont="1" applyProtection="1">
      <protection hidden="1"/>
    </xf>
    <xf numFmtId="188" fontId="1" fillId="0" borderId="0" xfId="9" applyNumberFormat="1" applyFont="1" applyAlignment="1" applyProtection="1">
      <alignment horizontal="left" shrinkToFit="1"/>
      <protection hidden="1"/>
    </xf>
    <xf numFmtId="1" fontId="1" fillId="0" borderId="0" xfId="9" applyNumberFormat="1" applyFont="1" applyAlignment="1" applyProtection="1">
      <alignment horizontal="center" shrinkToFit="1"/>
      <protection hidden="1"/>
    </xf>
    <xf numFmtId="1" fontId="1" fillId="0" borderId="0" xfId="9" applyNumberFormat="1" applyAlignment="1" applyProtection="1">
      <alignment horizontal="center" shrinkToFit="1"/>
      <protection hidden="1"/>
    </xf>
    <xf numFmtId="0" fontId="1" fillId="0" borderId="0" xfId="9" applyAlignment="1" applyProtection="1">
      <alignment horizontal="center" shrinkToFit="1"/>
      <protection hidden="1"/>
    </xf>
    <xf numFmtId="2" fontId="1" fillId="0" borderId="0" xfId="9" applyNumberFormat="1" applyAlignment="1" applyProtection="1">
      <alignment horizontal="center" shrinkToFit="1"/>
      <protection hidden="1"/>
    </xf>
    <xf numFmtId="2" fontId="1" fillId="0" borderId="0" xfId="9" applyNumberFormat="1" applyFont="1" applyAlignment="1" applyProtection="1">
      <alignment horizontal="center" shrinkToFit="1"/>
      <protection hidden="1"/>
    </xf>
    <xf numFmtId="0" fontId="1" fillId="0" borderId="0" xfId="9" applyFont="1" applyAlignment="1" applyProtection="1">
      <alignment horizontal="center" shrinkToFit="1"/>
      <protection hidden="1"/>
    </xf>
    <xf numFmtId="188" fontId="1" fillId="0" borderId="0" xfId="9" applyNumberFormat="1" applyFont="1" applyAlignment="1" applyProtection="1">
      <alignment shrinkToFit="1"/>
      <protection hidden="1"/>
    </xf>
    <xf numFmtId="0" fontId="1" fillId="0" borderId="0" xfId="0" applyFont="1" applyProtection="1">
      <protection hidden="1"/>
    </xf>
    <xf numFmtId="188" fontId="1" fillId="0" borderId="0" xfId="9" applyNumberFormat="1" applyFont="1" applyAlignment="1" applyProtection="1">
      <alignment horizontal="left" shrinkToFit="1"/>
      <protection hidden="1"/>
    </xf>
    <xf numFmtId="0" fontId="1" fillId="0" borderId="0" xfId="0" applyFont="1" applyAlignment="1" applyProtection="1">
      <alignment horizontal="left"/>
      <protection hidden="1"/>
    </xf>
    <xf numFmtId="1" fontId="1" fillId="0" borderId="0" xfId="9" applyNumberFormat="1" applyFont="1" applyAlignment="1" applyProtection="1">
      <alignment shrinkToFit="1"/>
      <protection hidden="1"/>
    </xf>
    <xf numFmtId="187" fontId="1" fillId="0" borderId="15" xfId="9" applyNumberFormat="1" applyFont="1" applyBorder="1" applyAlignment="1" applyProtection="1">
      <alignment horizontal="right" shrinkToFit="1"/>
      <protection hidden="1"/>
    </xf>
    <xf numFmtId="187" fontId="1" fillId="0" borderId="14" xfId="9" applyNumberFormat="1" applyFont="1" applyBorder="1" applyAlignment="1" applyProtection="1">
      <alignment horizontal="right" shrinkToFit="1"/>
      <protection hidden="1"/>
    </xf>
    <xf numFmtId="1" fontId="1" fillId="0" borderId="14" xfId="9" applyNumberFormat="1" applyFont="1" applyBorder="1" applyAlignment="1" applyProtection="1">
      <alignment horizontal="right" shrinkToFit="1"/>
      <protection hidden="1"/>
    </xf>
    <xf numFmtId="188" fontId="1" fillId="0" borderId="15" xfId="9" applyNumberFormat="1" applyFont="1" applyBorder="1" applyAlignment="1" applyProtection="1">
      <alignment horizontal="right" vertical="center" shrinkToFit="1"/>
      <protection hidden="1"/>
    </xf>
    <xf numFmtId="187" fontId="1" fillId="0" borderId="14" xfId="0" applyNumberFormat="1" applyFont="1" applyBorder="1" applyAlignment="1" applyProtection="1">
      <alignment horizontal="right" shrinkToFit="1"/>
      <protection hidden="1"/>
    </xf>
    <xf numFmtId="187" fontId="1" fillId="0" borderId="15" xfId="0" applyNumberFormat="1" applyFont="1" applyBorder="1" applyAlignment="1" applyProtection="1">
      <alignment horizontal="right" shrinkToFit="1"/>
      <protection hidden="1"/>
    </xf>
    <xf numFmtId="2" fontId="1" fillId="0" borderId="14" xfId="9" applyNumberFormat="1" applyFont="1" applyBorder="1" applyAlignment="1" applyProtection="1">
      <alignment horizontal="right" shrinkToFit="1"/>
      <protection hidden="1"/>
    </xf>
    <xf numFmtId="0" fontId="1" fillId="0" borderId="14" xfId="9" applyFont="1" applyBorder="1" applyProtection="1">
      <protection hidden="1"/>
    </xf>
    <xf numFmtId="187" fontId="1" fillId="0" borderId="0" xfId="9" applyNumberFormat="1" applyFont="1" applyAlignment="1" applyProtection="1">
      <alignment horizontal="left" shrinkToFit="1"/>
      <protection hidden="1"/>
    </xf>
    <xf numFmtId="0" fontId="1" fillId="0" borderId="0" xfId="0" applyFont="1" applyAlignment="1" applyProtection="1">
      <alignment horizontal="left"/>
      <protection hidden="1"/>
    </xf>
    <xf numFmtId="187" fontId="1" fillId="0" borderId="5" xfId="9" applyNumberFormat="1" applyFont="1" applyBorder="1" applyAlignment="1" applyProtection="1">
      <alignment horizontal="right" shrinkToFit="1"/>
      <protection hidden="1"/>
    </xf>
    <xf numFmtId="1" fontId="1" fillId="0" borderId="5" xfId="9" applyNumberFormat="1" applyFont="1" applyBorder="1" applyAlignment="1" applyProtection="1">
      <alignment horizontal="right" shrinkToFit="1"/>
      <protection hidden="1"/>
    </xf>
    <xf numFmtId="187" fontId="1" fillId="0" borderId="5" xfId="9" applyNumberFormat="1" applyFont="1" applyBorder="1" applyAlignment="1" applyProtection="1">
      <alignment horizontal="right" vertical="center" shrinkToFit="1"/>
      <protection hidden="1"/>
    </xf>
    <xf numFmtId="187" fontId="1" fillId="0" borderId="5" xfId="9" applyNumberFormat="1" applyBorder="1" applyAlignment="1" applyProtection="1">
      <alignment horizontal="right" shrinkToFit="1"/>
      <protection hidden="1"/>
    </xf>
    <xf numFmtId="188" fontId="1" fillId="0" borderId="5" xfId="9" applyNumberFormat="1" applyFont="1" applyBorder="1" applyAlignment="1" applyProtection="1">
      <alignment horizontal="right" vertical="center" shrinkToFit="1"/>
      <protection hidden="1"/>
    </xf>
    <xf numFmtId="187" fontId="1" fillId="0" borderId="14" xfId="9" applyNumberFormat="1" applyFont="1" applyBorder="1" applyAlignment="1" applyProtection="1">
      <alignment horizontal="right" shrinkToFit="1"/>
      <protection hidden="1"/>
    </xf>
    <xf numFmtId="187" fontId="1" fillId="0" borderId="14" xfId="9" applyNumberFormat="1" applyFont="1" applyBorder="1" applyAlignment="1" applyProtection="1">
      <alignment horizontal="right" vertical="center" shrinkToFit="1"/>
      <protection hidden="1"/>
    </xf>
    <xf numFmtId="0" fontId="1" fillId="0" borderId="14" xfId="9" applyBorder="1" applyAlignment="1" applyProtection="1">
      <alignment horizontal="right" shrinkToFit="1"/>
      <protection hidden="1"/>
    </xf>
    <xf numFmtId="188" fontId="1" fillId="0" borderId="14" xfId="9" applyNumberFormat="1" applyFont="1" applyBorder="1" applyAlignment="1" applyProtection="1">
      <alignment horizontal="right" vertical="center" shrinkToFit="1"/>
      <protection hidden="1"/>
    </xf>
    <xf numFmtId="187" fontId="1" fillId="0" borderId="15" xfId="9" applyNumberFormat="1" applyFont="1" applyBorder="1" applyAlignment="1" applyProtection="1">
      <alignment horizontal="right" shrinkToFit="1"/>
      <protection hidden="1"/>
    </xf>
    <xf numFmtId="1" fontId="1" fillId="0" borderId="15" xfId="9" applyNumberFormat="1" applyFont="1" applyBorder="1" applyAlignment="1" applyProtection="1">
      <alignment horizontal="right" shrinkToFit="1"/>
      <protection hidden="1"/>
    </xf>
    <xf numFmtId="0" fontId="1" fillId="0" borderId="15" xfId="9" applyFont="1" applyBorder="1" applyAlignment="1" applyProtection="1">
      <alignment horizontal="right" vertical="center" shrinkToFit="1"/>
      <protection hidden="1"/>
    </xf>
    <xf numFmtId="0" fontId="1" fillId="0" borderId="15" xfId="9" applyBorder="1" applyAlignment="1" applyProtection="1">
      <alignment horizontal="right" shrinkToFit="1"/>
      <protection hidden="1"/>
    </xf>
    <xf numFmtId="187" fontId="1" fillId="0" borderId="0" xfId="0" applyNumberFormat="1" applyFont="1" applyAlignment="1" applyProtection="1">
      <alignment horizontal="left" shrinkToFit="1"/>
      <protection hidden="1"/>
    </xf>
    <xf numFmtId="187" fontId="1" fillId="0" borderId="0" xfId="9" applyNumberFormat="1" applyFont="1" applyAlignment="1" applyProtection="1">
      <alignment horizontal="right" shrinkToFit="1"/>
      <protection hidden="1"/>
    </xf>
    <xf numFmtId="0" fontId="1" fillId="0" borderId="0" xfId="9" quotePrefix="1" applyFont="1" applyAlignment="1" applyProtection="1">
      <alignment horizontal="center"/>
      <protection hidden="1"/>
    </xf>
    <xf numFmtId="187" fontId="1" fillId="0" borderId="0" xfId="9" applyNumberFormat="1" applyFont="1" applyAlignment="1" applyProtection="1">
      <alignment horizontal="left" shrinkToFit="1"/>
      <protection hidden="1"/>
    </xf>
    <xf numFmtId="1" fontId="1" fillId="0" borderId="0" xfId="9" applyNumberFormat="1" applyFont="1" applyAlignment="1" applyProtection="1">
      <alignment horizontal="right" shrinkToFit="1"/>
      <protection hidden="1"/>
    </xf>
    <xf numFmtId="1" fontId="1" fillId="0" borderId="0" xfId="9" applyNumberFormat="1" applyFont="1" applyAlignment="1" applyProtection="1">
      <alignment horizontal="left" shrinkToFit="1"/>
      <protection hidden="1"/>
    </xf>
    <xf numFmtId="188" fontId="1" fillId="0" borderId="0" xfId="9" quotePrefix="1" applyNumberFormat="1" applyFont="1" applyAlignment="1" applyProtection="1">
      <alignment horizontal="center" shrinkToFit="1"/>
      <protection hidden="1"/>
    </xf>
    <xf numFmtId="187" fontId="1" fillId="0" borderId="0" xfId="9" quotePrefix="1" applyNumberFormat="1" applyFont="1" applyAlignment="1" applyProtection="1">
      <alignment horizontal="center"/>
      <protection hidden="1"/>
    </xf>
    <xf numFmtId="1" fontId="1" fillId="0" borderId="0" xfId="9" applyNumberFormat="1" applyFont="1" applyAlignment="1" applyProtection="1">
      <alignment horizontal="left" shrinkToFit="1"/>
      <protection hidden="1"/>
    </xf>
    <xf numFmtId="187" fontId="1" fillId="0" borderId="0" xfId="9" applyNumberFormat="1" applyAlignment="1" applyProtection="1">
      <alignment shrinkToFit="1"/>
      <protection hidden="1"/>
    </xf>
    <xf numFmtId="187" fontId="1" fillId="0" borderId="0" xfId="9" applyNumberFormat="1" applyAlignment="1" applyProtection="1">
      <alignment horizontal="left" shrinkToFit="1"/>
      <protection hidden="1"/>
    </xf>
    <xf numFmtId="188" fontId="1" fillId="0" borderId="0" xfId="9" applyNumberFormat="1" applyFont="1" applyBorder="1" applyAlignment="1" applyProtection="1">
      <alignment horizontal="left" shrinkToFit="1"/>
      <protection hidden="1"/>
    </xf>
    <xf numFmtId="0" fontId="1" fillId="0" borderId="0" xfId="9" applyFont="1" applyAlignment="1" applyProtection="1">
      <alignment shrinkToFit="1"/>
      <protection hidden="1"/>
    </xf>
    <xf numFmtId="0" fontId="1" fillId="0" borderId="14" xfId="9" applyFont="1" applyBorder="1" applyAlignment="1" applyProtection="1">
      <alignment shrinkToFit="1"/>
      <protection hidden="1"/>
    </xf>
    <xf numFmtId="2" fontId="1" fillId="0" borderId="5" xfId="9" applyNumberFormat="1" applyFont="1" applyBorder="1" applyAlignment="1" applyProtection="1">
      <alignment horizontal="left" shrinkToFit="1"/>
      <protection hidden="1"/>
    </xf>
    <xf numFmtId="2" fontId="1" fillId="0" borderId="0" xfId="9" applyNumberFormat="1" applyFont="1" applyBorder="1" applyAlignment="1" applyProtection="1">
      <alignment shrinkToFit="1"/>
      <protection hidden="1"/>
    </xf>
    <xf numFmtId="0" fontId="0" fillId="0" borderId="0" xfId="0" applyAlignment="1" applyProtection="1">
      <alignment shrinkToFit="1"/>
      <protection hidden="1"/>
    </xf>
    <xf numFmtId="2" fontId="1" fillId="0" borderId="0" xfId="9" applyNumberFormat="1" applyFont="1" applyBorder="1" applyAlignment="1" applyProtection="1">
      <alignment horizontal="center" shrinkToFit="1"/>
      <protection hidden="1"/>
    </xf>
    <xf numFmtId="188" fontId="1" fillId="0" borderId="0" xfId="9" applyNumberFormat="1" applyFont="1" applyBorder="1" applyAlignment="1" applyProtection="1">
      <alignment horizontal="center" shrinkToFit="1"/>
      <protection hidden="1"/>
    </xf>
    <xf numFmtId="2" fontId="1" fillId="0" borderId="0" xfId="9" applyNumberFormat="1" applyFont="1" applyBorder="1" applyAlignment="1" applyProtection="1">
      <alignment horizontal="left" shrinkToFit="1"/>
      <protection hidden="1"/>
    </xf>
    <xf numFmtId="2" fontId="1" fillId="0" borderId="14" xfId="9" applyNumberFormat="1" applyFont="1" applyBorder="1" applyAlignment="1" applyProtection="1">
      <alignment horizontal="left" shrinkToFit="1"/>
      <protection hidden="1"/>
    </xf>
    <xf numFmtId="2" fontId="1" fillId="0" borderId="14" xfId="9" applyNumberFormat="1" applyFont="1" applyBorder="1" applyAlignment="1" applyProtection="1">
      <alignment shrinkToFit="1"/>
      <protection hidden="1"/>
    </xf>
    <xf numFmtId="0" fontId="0" fillId="0" borderId="14" xfId="0" applyBorder="1" applyAlignment="1" applyProtection="1">
      <alignment shrinkToFit="1"/>
      <protection hidden="1"/>
    </xf>
    <xf numFmtId="2" fontId="1" fillId="0" borderId="14" xfId="9" applyNumberFormat="1" applyFont="1" applyBorder="1" applyAlignment="1" applyProtection="1">
      <alignment horizontal="center" shrinkToFit="1"/>
      <protection hidden="1"/>
    </xf>
    <xf numFmtId="188" fontId="1" fillId="0" borderId="14" xfId="9" applyNumberFormat="1" applyFont="1" applyBorder="1" applyAlignment="1" applyProtection="1">
      <alignment horizontal="center" shrinkToFit="1"/>
      <protection hidden="1"/>
    </xf>
    <xf numFmtId="188" fontId="1" fillId="0" borderId="9" xfId="9" applyNumberFormat="1" applyBorder="1" applyAlignment="1" applyProtection="1">
      <alignment shrinkToFit="1"/>
      <protection hidden="1"/>
    </xf>
    <xf numFmtId="188" fontId="1" fillId="0" borderId="14" xfId="9" applyNumberFormat="1" applyBorder="1" applyAlignment="1" applyProtection="1">
      <alignment shrinkToFit="1"/>
      <protection hidden="1"/>
    </xf>
    <xf numFmtId="188" fontId="1" fillId="0" borderId="8" xfId="9" applyNumberFormat="1" applyBorder="1" applyAlignment="1" applyProtection="1">
      <alignment shrinkToFit="1"/>
      <protection hidden="1"/>
    </xf>
    <xf numFmtId="188" fontId="1" fillId="0" borderId="6" xfId="9" applyNumberFormat="1" applyBorder="1" applyAlignment="1" applyProtection="1">
      <alignment shrinkToFit="1"/>
      <protection hidden="1"/>
    </xf>
    <xf numFmtId="0" fontId="1" fillId="0" borderId="9" xfId="9" applyBorder="1" applyAlignment="1" applyProtection="1">
      <alignment shrinkToFit="1"/>
      <protection hidden="1"/>
    </xf>
    <xf numFmtId="0" fontId="1" fillId="0" borderId="10" xfId="9" applyBorder="1" applyAlignment="1" applyProtection="1">
      <alignment shrinkToFit="1"/>
      <protection hidden="1"/>
    </xf>
    <xf numFmtId="187" fontId="1" fillId="0" borderId="12" xfId="9" applyNumberFormat="1" applyFont="1" applyBorder="1" applyAlignment="1" applyProtection="1">
      <alignment shrinkToFit="1"/>
      <protection hidden="1"/>
    </xf>
    <xf numFmtId="187" fontId="1" fillId="0" borderId="13" xfId="9" applyNumberFormat="1" applyFont="1" applyBorder="1" applyAlignment="1" applyProtection="1">
      <alignment shrinkToFit="1"/>
      <protection hidden="1"/>
    </xf>
    <xf numFmtId="187" fontId="1" fillId="0" borderId="8" xfId="9" applyNumberFormat="1" applyFont="1" applyBorder="1" applyAlignment="1" applyProtection="1">
      <alignment shrinkToFit="1"/>
      <protection hidden="1"/>
    </xf>
    <xf numFmtId="187" fontId="1" fillId="0" borderId="6" xfId="9" applyNumberFormat="1" applyFont="1" applyBorder="1" applyAlignment="1" applyProtection="1">
      <alignment shrinkToFit="1"/>
      <protection hidden="1"/>
    </xf>
    <xf numFmtId="187" fontId="1" fillId="0" borderId="9" xfId="9" applyNumberFormat="1" applyFont="1" applyBorder="1" applyAlignment="1" applyProtection="1">
      <alignment shrinkToFit="1"/>
      <protection hidden="1"/>
    </xf>
    <xf numFmtId="187" fontId="1" fillId="0" borderId="10" xfId="9" applyNumberFormat="1" applyFont="1" applyBorder="1" applyAlignment="1" applyProtection="1">
      <alignment shrinkToFit="1"/>
      <protection hidden="1"/>
    </xf>
    <xf numFmtId="2" fontId="1" fillId="0" borderId="8" xfId="9" applyNumberFormat="1" applyBorder="1" applyAlignment="1" applyProtection="1">
      <alignment shrinkToFit="1"/>
      <protection hidden="1"/>
    </xf>
    <xf numFmtId="0" fontId="1" fillId="0" borderId="6" xfId="9" applyBorder="1" applyAlignment="1" applyProtection="1">
      <alignment shrinkToFit="1"/>
      <protection hidden="1"/>
    </xf>
    <xf numFmtId="188" fontId="1" fillId="0" borderId="5" xfId="9" applyNumberFormat="1" applyBorder="1" applyAlignment="1" applyProtection="1">
      <alignment horizontal="center" shrinkToFit="1"/>
      <protection hidden="1"/>
    </xf>
    <xf numFmtId="188" fontId="1" fillId="0" borderId="6" xfId="9" applyNumberFormat="1" applyBorder="1" applyAlignment="1" applyProtection="1">
      <alignment horizontal="center" shrinkToFit="1"/>
      <protection hidden="1"/>
    </xf>
    <xf numFmtId="188" fontId="1" fillId="0" borderId="5" xfId="9" applyNumberFormat="1" applyFont="1" applyBorder="1" applyAlignment="1" applyProtection="1">
      <alignment vertical="center" shrinkToFit="1"/>
      <protection hidden="1"/>
    </xf>
    <xf numFmtId="2" fontId="1" fillId="0" borderId="2" xfId="9" applyNumberFormat="1" applyFont="1" applyBorder="1" applyAlignment="1" applyProtection="1">
      <alignment vertical="center" shrinkToFit="1"/>
      <protection hidden="1"/>
    </xf>
    <xf numFmtId="2" fontId="1" fillId="0" borderId="6" xfId="9" applyNumberFormat="1" applyFont="1" applyBorder="1" applyAlignment="1" applyProtection="1">
      <alignment vertical="center" shrinkToFit="1"/>
      <protection hidden="1"/>
    </xf>
    <xf numFmtId="2" fontId="1" fillId="0" borderId="9" xfId="9" applyNumberFormat="1" applyBorder="1" applyAlignment="1" applyProtection="1">
      <alignment shrinkToFit="1"/>
      <protection hidden="1"/>
    </xf>
    <xf numFmtId="188" fontId="1" fillId="0" borderId="9" xfId="9" applyNumberFormat="1" applyBorder="1" applyAlignment="1" applyProtection="1">
      <alignment horizontal="center" shrinkToFit="1"/>
      <protection hidden="1"/>
    </xf>
    <xf numFmtId="188" fontId="1" fillId="0" borderId="10" xfId="9" applyNumberFormat="1" applyBorder="1" applyAlignment="1" applyProtection="1">
      <alignment horizontal="center" shrinkToFit="1"/>
      <protection hidden="1"/>
    </xf>
    <xf numFmtId="188" fontId="1" fillId="0" borderId="14" xfId="9" applyNumberFormat="1" applyFont="1" applyBorder="1" applyAlignment="1" applyProtection="1">
      <alignment vertical="center" shrinkToFit="1"/>
      <protection hidden="1"/>
    </xf>
    <xf numFmtId="2" fontId="1" fillId="0" borderId="3" xfId="9" applyNumberFormat="1" applyFont="1" applyBorder="1" applyAlignment="1" applyProtection="1">
      <alignment vertical="center" shrinkToFit="1"/>
      <protection hidden="1"/>
    </xf>
    <xf numFmtId="2" fontId="1" fillId="0" borderId="10" xfId="9" applyNumberFormat="1" applyFont="1" applyBorder="1" applyAlignment="1" applyProtection="1">
      <alignment vertical="center" shrinkToFit="1"/>
      <protection hidden="1"/>
    </xf>
    <xf numFmtId="188" fontId="1" fillId="0" borderId="8" xfId="9" applyNumberFormat="1" applyBorder="1" applyAlignment="1" applyProtection="1">
      <alignment horizontal="center" shrinkToFit="1"/>
      <protection hidden="1"/>
    </xf>
    <xf numFmtId="188" fontId="1" fillId="0" borderId="0" xfId="9" applyNumberFormat="1" applyFont="1" applyBorder="1" applyAlignment="1" applyProtection="1">
      <alignment vertical="center" shrinkToFit="1"/>
      <protection hidden="1"/>
    </xf>
    <xf numFmtId="2" fontId="1" fillId="0" borderId="7" xfId="9" applyNumberFormat="1" applyFont="1" applyBorder="1" applyAlignment="1" applyProtection="1">
      <alignment vertical="center" shrinkToFit="1"/>
      <protection hidden="1"/>
    </xf>
    <xf numFmtId="2" fontId="1" fillId="0" borderId="13" xfId="9" applyNumberFormat="1" applyFont="1" applyBorder="1" applyAlignment="1" applyProtection="1">
      <alignment vertical="center" shrinkToFit="1"/>
      <protection hidden="1"/>
    </xf>
    <xf numFmtId="188" fontId="1" fillId="0" borderId="0" xfId="9" applyNumberFormat="1" applyBorder="1" applyAlignment="1" applyProtection="1">
      <alignment horizontal="right" shrinkToFit="1"/>
      <protection hidden="1"/>
    </xf>
    <xf numFmtId="2" fontId="1" fillId="0" borderId="7" xfId="9" applyNumberFormat="1" applyFont="1" applyBorder="1" applyAlignment="1" applyProtection="1">
      <alignment horizontal="right" vertical="center" shrinkToFit="1"/>
      <protection hidden="1"/>
    </xf>
    <xf numFmtId="2" fontId="1" fillId="0" borderId="13" xfId="9" applyNumberFormat="1" applyBorder="1" applyAlignment="1" applyProtection="1">
      <alignment shrinkToFit="1"/>
      <protection hidden="1"/>
    </xf>
    <xf numFmtId="2" fontId="1" fillId="0" borderId="5" xfId="9" applyNumberFormat="1" applyFont="1" applyBorder="1" applyAlignment="1" applyProtection="1">
      <alignment shrinkToFit="1"/>
      <protection hidden="1"/>
    </xf>
    <xf numFmtId="188" fontId="1" fillId="0" borderId="5" xfId="9" applyNumberFormat="1" applyBorder="1" applyAlignment="1" applyProtection="1">
      <alignment horizontal="right" shrinkToFit="1"/>
      <protection hidden="1"/>
    </xf>
    <xf numFmtId="2" fontId="1" fillId="0" borderId="2" xfId="9" applyNumberFormat="1" applyFont="1" applyBorder="1" applyAlignment="1" applyProtection="1">
      <alignment horizontal="right" vertical="center" shrinkToFit="1"/>
      <protection hidden="1"/>
    </xf>
    <xf numFmtId="2" fontId="1" fillId="0" borderId="6" xfId="9" applyNumberFormat="1" applyBorder="1" applyAlignment="1" applyProtection="1">
      <alignment shrinkToFit="1"/>
      <protection hidden="1"/>
    </xf>
    <xf numFmtId="188" fontId="1" fillId="0" borderId="14" xfId="9" applyNumberFormat="1" applyBorder="1" applyAlignment="1" applyProtection="1">
      <alignment horizontal="right" shrinkToFit="1"/>
      <protection hidden="1"/>
    </xf>
    <xf numFmtId="2" fontId="1" fillId="0" borderId="3" xfId="9" applyNumberFormat="1" applyFont="1" applyBorder="1" applyAlignment="1" applyProtection="1">
      <alignment horizontal="right" vertical="center" shrinkToFit="1"/>
      <protection hidden="1"/>
    </xf>
    <xf numFmtId="2" fontId="1" fillId="0" borderId="10" xfId="9" applyNumberFormat="1" applyBorder="1" applyAlignment="1" applyProtection="1">
      <alignment shrinkToFit="1"/>
      <protection hidden="1"/>
    </xf>
    <xf numFmtId="0" fontId="1" fillId="0" borderId="8" xfId="9" applyFont="1" applyBorder="1" applyAlignment="1" applyProtection="1">
      <protection hidden="1"/>
    </xf>
    <xf numFmtId="0" fontId="1" fillId="0" borderId="5" xfId="9" applyFont="1" applyBorder="1" applyProtection="1">
      <protection hidden="1"/>
    </xf>
    <xf numFmtId="0" fontId="1" fillId="0" borderId="8" xfId="9" applyFont="1" applyBorder="1" applyAlignment="1" applyProtection="1">
      <alignment horizontal="center" vertical="center"/>
      <protection hidden="1"/>
    </xf>
    <xf numFmtId="0" fontId="1" fillId="0" borderId="6" xfId="9" applyFont="1" applyBorder="1" applyAlignment="1" applyProtection="1">
      <alignment horizontal="center" vertical="center"/>
      <protection hidden="1"/>
    </xf>
    <xf numFmtId="0" fontId="1" fillId="0" borderId="9" xfId="9" applyFont="1" applyBorder="1" applyAlignment="1" applyProtection="1">
      <alignment horizontal="center" vertical="center"/>
      <protection hidden="1"/>
    </xf>
    <xf numFmtId="0" fontId="1" fillId="0" borderId="10" xfId="9" applyFont="1" applyBorder="1" applyAlignment="1" applyProtection="1">
      <alignment horizontal="center" vertical="center"/>
      <protection hidden="1"/>
    </xf>
    <xf numFmtId="2" fontId="1" fillId="0" borderId="5" xfId="9" applyNumberFormat="1" applyBorder="1" applyAlignment="1" applyProtection="1">
      <alignment shrinkToFit="1"/>
      <protection hidden="1"/>
    </xf>
    <xf numFmtId="0" fontId="1" fillId="0" borderId="5" xfId="9" applyBorder="1" applyAlignment="1" applyProtection="1">
      <alignment shrinkToFit="1"/>
      <protection hidden="1"/>
    </xf>
    <xf numFmtId="0" fontId="1" fillId="0" borderId="12" xfId="9" applyBorder="1" applyAlignment="1" applyProtection="1">
      <alignment shrinkToFit="1"/>
      <protection hidden="1"/>
    </xf>
    <xf numFmtId="188" fontId="1" fillId="0" borderId="13" xfId="9" applyNumberFormat="1" applyBorder="1" applyAlignment="1" applyProtection="1">
      <alignment shrinkToFit="1"/>
      <protection hidden="1"/>
    </xf>
    <xf numFmtId="2" fontId="1" fillId="0" borderId="0" xfId="9" applyNumberFormat="1" applyBorder="1" applyAlignment="1" applyProtection="1">
      <alignment shrinkToFit="1"/>
      <protection hidden="1"/>
    </xf>
    <xf numFmtId="0" fontId="1" fillId="0" borderId="0" xfId="9" applyBorder="1" applyAlignment="1" applyProtection="1">
      <alignment shrinkToFit="1"/>
      <protection hidden="1"/>
    </xf>
    <xf numFmtId="188" fontId="1" fillId="0" borderId="10" xfId="9" applyNumberFormat="1" applyBorder="1" applyAlignment="1" applyProtection="1">
      <alignment shrinkToFit="1"/>
      <protection hidden="1"/>
    </xf>
    <xf numFmtId="2" fontId="1" fillId="0" borderId="14" xfId="9" applyNumberFormat="1" applyBorder="1" applyAlignment="1" applyProtection="1">
      <alignment shrinkToFit="1"/>
      <protection hidden="1"/>
    </xf>
    <xf numFmtId="0" fontId="1" fillId="0" borderId="14" xfId="9" applyBorder="1" applyAlignment="1" applyProtection="1">
      <alignment shrinkToFit="1"/>
      <protection hidden="1"/>
    </xf>
    <xf numFmtId="188" fontId="1" fillId="0" borderId="12" xfId="9" applyNumberFormat="1" applyBorder="1" applyAlignment="1" applyProtection="1">
      <alignment horizontal="center" shrinkToFit="1"/>
      <protection hidden="1"/>
    </xf>
    <xf numFmtId="188" fontId="1" fillId="0" borderId="13" xfId="9" applyNumberFormat="1" applyBorder="1" applyAlignment="1" applyProtection="1">
      <alignment horizontal="center" shrinkToFit="1"/>
      <protection hidden="1"/>
    </xf>
    <xf numFmtId="188" fontId="1" fillId="0" borderId="3" xfId="9" applyNumberFormat="1" applyFont="1" applyBorder="1" applyAlignment="1" applyProtection="1">
      <alignment horizontal="right" vertical="center" shrinkToFit="1"/>
      <protection hidden="1"/>
    </xf>
    <xf numFmtId="1" fontId="1" fillId="0" borderId="13" xfId="9" applyNumberFormat="1" applyFont="1" applyBorder="1" applyAlignment="1" applyProtection="1">
      <alignment shrinkToFit="1"/>
      <protection hidden="1"/>
    </xf>
    <xf numFmtId="187" fontId="1" fillId="0" borderId="5" xfId="9" applyNumberFormat="1" applyFont="1" applyBorder="1" applyAlignment="1" applyProtection="1">
      <alignment shrinkToFit="1"/>
      <protection hidden="1"/>
    </xf>
    <xf numFmtId="187" fontId="1" fillId="0" borderId="0" xfId="9" applyNumberFormat="1" applyFont="1" applyBorder="1" applyAlignment="1" applyProtection="1">
      <alignment shrinkToFit="1"/>
      <protection hidden="1"/>
    </xf>
    <xf numFmtId="1" fontId="1" fillId="0" borderId="14" xfId="9" applyNumberFormat="1" applyFont="1" applyBorder="1" applyAlignment="1" applyProtection="1">
      <alignment shrinkToFit="1"/>
      <protection hidden="1"/>
    </xf>
    <xf numFmtId="1" fontId="1" fillId="0" borderId="8" xfId="9" applyNumberFormat="1" applyFont="1" applyBorder="1" applyAlignment="1" applyProtection="1">
      <alignment shrinkToFit="1"/>
      <protection hidden="1"/>
    </xf>
    <xf numFmtId="187" fontId="1" fillId="0" borderId="14" xfId="9" applyNumberFormat="1" applyFont="1" applyBorder="1" applyAlignment="1" applyProtection="1">
      <alignment shrinkToFit="1"/>
      <protection hidden="1"/>
    </xf>
    <xf numFmtId="2" fontId="1" fillId="0" borderId="8" xfId="9" applyNumberFormat="1" applyFont="1" applyBorder="1" applyAlignment="1" applyProtection="1">
      <alignment shrinkToFit="1"/>
      <protection hidden="1"/>
    </xf>
    <xf numFmtId="188" fontId="1" fillId="0" borderId="2" xfId="9" applyNumberFormat="1" applyBorder="1" applyAlignment="1" applyProtection="1">
      <alignment horizontal="right" shrinkToFit="1"/>
      <protection hidden="1"/>
    </xf>
    <xf numFmtId="2" fontId="1" fillId="0" borderId="12" xfId="9" applyNumberFormat="1" applyFont="1" applyBorder="1" applyAlignment="1" applyProtection="1">
      <alignment shrinkToFit="1"/>
      <protection hidden="1"/>
    </xf>
    <xf numFmtId="188" fontId="1" fillId="0" borderId="7" xfId="9" applyNumberFormat="1" applyBorder="1" applyAlignment="1" applyProtection="1">
      <alignment horizontal="right" shrinkToFit="1"/>
      <protection hidden="1"/>
    </xf>
    <xf numFmtId="2" fontId="1" fillId="0" borderId="9" xfId="9" applyNumberFormat="1" applyFont="1" applyBorder="1" applyAlignment="1" applyProtection="1">
      <alignment shrinkToFit="1"/>
      <protection hidden="1"/>
    </xf>
    <xf numFmtId="188" fontId="1" fillId="0" borderId="3" xfId="9" applyNumberFormat="1" applyBorder="1" applyAlignment="1" applyProtection="1">
      <alignment horizontal="right" shrinkToFit="1"/>
      <protection hidden="1"/>
    </xf>
    <xf numFmtId="2" fontId="1" fillId="0" borderId="8" xfId="9" applyNumberFormat="1" applyBorder="1" applyAlignment="1" applyProtection="1">
      <alignment horizontal="center" shrinkToFit="1"/>
      <protection hidden="1"/>
    </xf>
    <xf numFmtId="2" fontId="1" fillId="0" borderId="6" xfId="9" applyNumberFormat="1" applyBorder="1" applyAlignment="1" applyProtection="1">
      <alignment horizontal="center" shrinkToFit="1"/>
      <protection hidden="1"/>
    </xf>
    <xf numFmtId="2" fontId="1" fillId="0" borderId="6" xfId="9" applyNumberFormat="1" applyFont="1" applyBorder="1" applyAlignment="1" applyProtection="1">
      <alignment horizontal="right" vertical="center" shrinkToFit="1"/>
      <protection hidden="1"/>
    </xf>
    <xf numFmtId="2" fontId="1" fillId="0" borderId="12" xfId="9" applyNumberFormat="1" applyBorder="1" applyAlignment="1" applyProtection="1">
      <alignment horizontal="center" shrinkToFit="1"/>
      <protection hidden="1"/>
    </xf>
    <xf numFmtId="2" fontId="1" fillId="0" borderId="13" xfId="9" applyNumberFormat="1" applyBorder="1" applyAlignment="1" applyProtection="1">
      <alignment horizontal="center" shrinkToFit="1"/>
      <protection hidden="1"/>
    </xf>
    <xf numFmtId="2" fontId="1" fillId="0" borderId="13" xfId="9" applyNumberFormat="1" applyFont="1" applyBorder="1" applyAlignment="1" applyProtection="1">
      <alignment horizontal="right" vertical="center" shrinkToFit="1"/>
      <protection hidden="1"/>
    </xf>
    <xf numFmtId="2" fontId="1" fillId="0" borderId="9" xfId="9" applyNumberFormat="1" applyBorder="1" applyAlignment="1" applyProtection="1">
      <alignment horizontal="center" shrinkToFit="1"/>
      <protection hidden="1"/>
    </xf>
    <xf numFmtId="2" fontId="1" fillId="0" borderId="10" xfId="9" applyNumberFormat="1" applyBorder="1" applyAlignment="1" applyProtection="1">
      <alignment horizontal="center" shrinkToFit="1"/>
      <protection hidden="1"/>
    </xf>
    <xf numFmtId="2" fontId="1" fillId="0" borderId="10" xfId="9" applyNumberFormat="1" applyFont="1" applyBorder="1" applyAlignment="1" applyProtection="1">
      <alignment horizontal="right" vertical="center" shrinkToFit="1"/>
      <protection hidden="1"/>
    </xf>
    <xf numFmtId="188" fontId="1" fillId="0" borderId="5" xfId="9" applyNumberFormat="1" applyBorder="1" applyAlignment="1" applyProtection="1">
      <alignment shrinkToFit="1"/>
      <protection hidden="1"/>
    </xf>
    <xf numFmtId="188" fontId="1" fillId="0" borderId="0" xfId="9" applyNumberFormat="1" applyBorder="1" applyAlignment="1" applyProtection="1">
      <alignment shrinkToFit="1"/>
      <protection hidden="1"/>
    </xf>
    <xf numFmtId="188" fontId="1" fillId="0" borderId="2" xfId="9" applyNumberFormat="1" applyFont="1" applyBorder="1" applyAlignment="1" applyProtection="1">
      <alignment vertical="center" shrinkToFit="1"/>
      <protection hidden="1"/>
    </xf>
    <xf numFmtId="2" fontId="1" fillId="0" borderId="12" xfId="9" applyNumberFormat="1" applyBorder="1" applyAlignment="1" applyProtection="1">
      <alignment shrinkToFit="1"/>
      <protection hidden="1"/>
    </xf>
    <xf numFmtId="188" fontId="1" fillId="0" borderId="7" xfId="9" applyNumberFormat="1" applyFont="1" applyBorder="1" applyAlignment="1" applyProtection="1">
      <alignment vertical="center" shrinkToFit="1"/>
      <protection hidden="1"/>
    </xf>
    <xf numFmtId="188" fontId="1" fillId="0" borderId="3" xfId="9" applyNumberFormat="1" applyFont="1" applyBorder="1" applyAlignment="1" applyProtection="1">
      <alignment vertical="center" shrinkToFit="1"/>
      <protection hidden="1"/>
    </xf>
    <xf numFmtId="1" fontId="1" fillId="0" borderId="0" xfId="9" applyNumberFormat="1" applyFont="1" applyBorder="1" applyAlignment="1" applyProtection="1">
      <alignment shrinkToFit="1"/>
      <protection hidden="1"/>
    </xf>
    <xf numFmtId="188" fontId="1" fillId="0" borderId="8" xfId="9" applyNumberFormat="1" applyFont="1" applyBorder="1" applyAlignment="1" applyProtection="1">
      <alignment horizontal="center" vertical="center" shrinkToFit="1"/>
      <protection hidden="1"/>
    </xf>
    <xf numFmtId="188" fontId="1" fillId="0" borderId="6" xfId="9" applyNumberFormat="1" applyFont="1" applyBorder="1" applyAlignment="1" applyProtection="1">
      <alignment horizontal="center" vertical="center" shrinkToFit="1"/>
      <protection hidden="1"/>
    </xf>
    <xf numFmtId="188" fontId="1" fillId="0" borderId="12" xfId="9" applyNumberFormat="1" applyFont="1" applyBorder="1" applyAlignment="1" applyProtection="1">
      <alignment horizontal="center" vertical="center" shrinkToFit="1"/>
      <protection hidden="1"/>
    </xf>
    <xf numFmtId="188" fontId="1" fillId="0" borderId="13" xfId="9" applyNumberFormat="1" applyFont="1" applyBorder="1" applyAlignment="1" applyProtection="1">
      <alignment horizontal="center" vertical="center" shrinkToFit="1"/>
      <protection hidden="1"/>
    </xf>
    <xf numFmtId="187" fontId="1" fillId="0" borderId="2" xfId="9" applyNumberFormat="1" applyBorder="1" applyAlignment="1" applyProtection="1">
      <alignment horizontal="right" shrinkToFit="1"/>
      <protection hidden="1"/>
    </xf>
    <xf numFmtId="2" fontId="1" fillId="0" borderId="6" xfId="8" applyNumberFormat="1" applyFont="1" applyBorder="1" applyAlignment="1" applyProtection="1">
      <alignment shrinkToFit="1"/>
      <protection hidden="1"/>
    </xf>
    <xf numFmtId="0" fontId="1" fillId="0" borderId="7" xfId="9" applyBorder="1" applyAlignment="1" applyProtection="1">
      <alignment horizontal="right" shrinkToFit="1"/>
      <protection hidden="1"/>
    </xf>
    <xf numFmtId="2" fontId="1" fillId="0" borderId="13" xfId="8" applyNumberFormat="1" applyFont="1" applyBorder="1" applyAlignment="1" applyProtection="1">
      <alignment shrinkToFit="1"/>
      <protection hidden="1"/>
    </xf>
    <xf numFmtId="188" fontId="1" fillId="0" borderId="9" xfId="9" applyNumberFormat="1" applyFont="1" applyBorder="1" applyAlignment="1" applyProtection="1">
      <alignment horizontal="center" vertical="center" shrinkToFit="1"/>
      <protection hidden="1"/>
    </xf>
    <xf numFmtId="188" fontId="1" fillId="0" borderId="10" xfId="9" applyNumberFormat="1" applyFont="1" applyBorder="1" applyAlignment="1" applyProtection="1">
      <alignment horizontal="center" vertical="center" shrinkToFit="1"/>
      <protection hidden="1"/>
    </xf>
    <xf numFmtId="0" fontId="1" fillId="0" borderId="3" xfId="9" applyBorder="1" applyAlignment="1" applyProtection="1">
      <alignment horizontal="right" shrinkToFit="1"/>
      <protection hidden="1"/>
    </xf>
    <xf numFmtId="2" fontId="1" fillId="0" borderId="10" xfId="8" applyNumberFormat="1" applyFont="1" applyBorder="1" applyAlignment="1" applyProtection="1">
      <alignment shrinkToFit="1"/>
      <protection hidden="1"/>
    </xf>
    <xf numFmtId="2" fontId="1" fillId="0" borderId="7" xfId="9" applyNumberFormat="1" applyBorder="1" applyAlignment="1" applyProtection="1">
      <alignment shrinkToFit="1"/>
      <protection hidden="1"/>
    </xf>
  </cellXfs>
  <cellStyles count="15">
    <cellStyle name="Comma" xfId="8" builtinId="3"/>
    <cellStyle name="Normal" xfId="0" builtinId="0"/>
    <cellStyle name="เครื่องหมายจุลภาค 2" xfId="3"/>
    <cellStyle name="เซลล์ตรวจสอบ 2" xfId="4"/>
    <cellStyle name="ปกติ 2" xfId="1"/>
    <cellStyle name="ปกติ 2 2" xfId="5"/>
    <cellStyle name="ปกติ 2 2 2" xfId="6"/>
    <cellStyle name="ปกติ 2 2 2 2" xfId="14"/>
    <cellStyle name="ปกติ 2 3" xfId="9"/>
    <cellStyle name="ปกติ 3" xfId="10"/>
    <cellStyle name="ปกติ 3 2" xfId="11"/>
    <cellStyle name="ปกติ 4" xfId="2"/>
    <cellStyle name="ปกติ 5" xfId="7"/>
    <cellStyle name="ปกติ 6" xfId="12"/>
    <cellStyle name="ปกติ 7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585;&#3635;&#3627;&#3609;&#3604;&#3605;&#3633;&#3623;&#3649;&#3611;&#3619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585;&#3619;&#3629;&#3585;&#3586;&#3657;&#3629;&#3617;&#3641;&#3621;!A1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809625</xdr:colOff>
      <xdr:row>15</xdr:row>
      <xdr:rowOff>285750</xdr:rowOff>
    </xdr:from>
    <xdr:to>
      <xdr:col>5</xdr:col>
      <xdr:colOff>123825</xdr:colOff>
      <xdr:row>17</xdr:row>
      <xdr:rowOff>133350</xdr:rowOff>
    </xdr:to>
    <xdr:sp macro="" textlink="">
      <xdr:nvSpPr>
        <xdr:cNvPr id="2" name="สี่เหลี่ยมมุมมน 1">
          <a:hlinkClick xmlns:r="http://schemas.openxmlformats.org/officeDocument/2006/relationships" r:id="rId1"/>
        </xdr:cNvPr>
        <xdr:cNvSpPr/>
      </xdr:nvSpPr>
      <xdr:spPr>
        <a:xfrm>
          <a:off x="2781300" y="8810625"/>
          <a:ext cx="1123950" cy="438150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100"/>
            <a:t>กำหนดตัวแปร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6</xdr:row>
      <xdr:rowOff>180975</xdr:rowOff>
    </xdr:from>
    <xdr:to>
      <xdr:col>4</xdr:col>
      <xdr:colOff>238125</xdr:colOff>
      <xdr:row>8</xdr:row>
      <xdr:rowOff>85725</xdr:rowOff>
    </xdr:to>
    <xdr:sp macro="" textlink="">
      <xdr:nvSpPr>
        <xdr:cNvPr id="2" name="สี่เหลี่ยมมุมมน 1">
          <a:hlinkClick xmlns:r="http://schemas.openxmlformats.org/officeDocument/2006/relationships" r:id="rId1"/>
        </xdr:cNvPr>
        <xdr:cNvSpPr/>
      </xdr:nvSpPr>
      <xdr:spPr>
        <a:xfrm>
          <a:off x="2609850" y="2076450"/>
          <a:ext cx="1133475" cy="438150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100"/>
            <a:t>เริ่มกรอกข้อมูล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118</xdr:row>
          <xdr:rowOff>104775</xdr:rowOff>
        </xdr:from>
        <xdr:to>
          <xdr:col>6</xdr:col>
          <xdr:colOff>142875</xdr:colOff>
          <xdr:row>118</xdr:row>
          <xdr:rowOff>561975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514350</xdr:colOff>
          <xdr:row>120</xdr:row>
          <xdr:rowOff>9525</xdr:rowOff>
        </xdr:from>
        <xdr:to>
          <xdr:col>3</xdr:col>
          <xdr:colOff>552450</xdr:colOff>
          <xdr:row>121</xdr:row>
          <xdr:rowOff>57150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657225</xdr:colOff>
          <xdr:row>55</xdr:row>
          <xdr:rowOff>104775</xdr:rowOff>
        </xdr:from>
        <xdr:to>
          <xdr:col>6</xdr:col>
          <xdr:colOff>628650</xdr:colOff>
          <xdr:row>63</xdr:row>
          <xdr:rowOff>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125</xdr:row>
          <xdr:rowOff>19050</xdr:rowOff>
        </xdr:from>
        <xdr:to>
          <xdr:col>5</xdr:col>
          <xdr:colOff>219075</xdr:colOff>
          <xdr:row>126</xdr:row>
          <xdr:rowOff>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120</xdr:row>
          <xdr:rowOff>9525</xdr:rowOff>
        </xdr:from>
        <xdr:to>
          <xdr:col>6</xdr:col>
          <xdr:colOff>457200</xdr:colOff>
          <xdr:row>121</xdr:row>
          <xdr:rowOff>9525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5</xdr:row>
          <xdr:rowOff>85725</xdr:rowOff>
        </xdr:from>
        <xdr:to>
          <xdr:col>6</xdr:col>
          <xdr:colOff>390525</xdr:colOff>
          <xdr:row>7</xdr:row>
          <xdr:rowOff>190500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514350</xdr:colOff>
          <xdr:row>8</xdr:row>
          <xdr:rowOff>9525</xdr:rowOff>
        </xdr:from>
        <xdr:to>
          <xdr:col>3</xdr:col>
          <xdr:colOff>228600</xdr:colOff>
          <xdr:row>9</xdr:row>
          <xdr:rowOff>57150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ksit/Desktop/Stat_excel2007/&#3623;&#3636;&#3648;&#3588;&#3619;&#3634;&#3632;&#3627;&#3660;&#3619;&#3657;&#3629;&#3618;&#3621;&#363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ksit/Desktop/Stat_excel2007/one-way%20anov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วิธีการใช้"/>
      <sheetName val="กรอกข้อมูล"/>
      <sheetName val="ตารางทางเดียว"/>
      <sheetName val="แผนภูมิทางเดียว"/>
      <sheetName val="ตารางสองทาง"/>
      <sheetName val="แผนภูมิสองทาง"/>
      <sheetName val="แผนภูมิสองทางรวม1"/>
      <sheetName val="แผนภูมิสองทางรวม2"/>
    </sheetNames>
    <sheetDataSet>
      <sheetData sheetId="0"/>
      <sheetData sheetId="1">
        <row r="1">
          <cell r="A1" t="str">
            <v>รายการ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วิธีการใช้"/>
      <sheetName val="กรอกข้อมูล"/>
      <sheetName val="ผลวิเคราะห์"/>
      <sheetName val="T-table"/>
      <sheetName val="Levene"/>
      <sheetName val="กรอกข้อมูล2"/>
    </sheetNames>
    <sheetDataSet>
      <sheetData sheetId="0"/>
      <sheetData sheetId="1">
        <row r="16">
          <cell r="C16" t="str">
            <v>Dependent Variable:</v>
          </cell>
          <cell r="D16" t="str">
            <v>คะแนน</v>
          </cell>
        </row>
        <row r="33">
          <cell r="G33" t="str">
            <v xml:space="preserve"> </v>
          </cell>
        </row>
        <row r="38">
          <cell r="G38" t="str">
            <v xml:space="preserve"> 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6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23"/>
  <sheetViews>
    <sheetView showGridLines="0" tabSelected="1" workbookViewId="0"/>
  </sheetViews>
  <sheetFormatPr defaultRowHeight="23.25" x14ac:dyDescent="0.5"/>
  <cols>
    <col min="1" max="1" width="2.83203125" style="61" customWidth="1"/>
    <col min="2" max="8" width="15.83203125" style="61" customWidth="1"/>
    <col min="9" max="9" width="2.83203125" style="61" customWidth="1"/>
    <col min="10" max="16384" width="9.33203125" style="61"/>
  </cols>
  <sheetData>
    <row r="1" spans="1:12" s="56" customFormat="1" ht="15" customHeight="1" x14ac:dyDescent="0.5">
      <c r="A1" s="55" t="s">
        <v>2</v>
      </c>
      <c r="B1" s="55"/>
      <c r="C1" s="55"/>
      <c r="D1" s="55"/>
      <c r="E1" s="55"/>
      <c r="F1" s="55"/>
      <c r="G1" s="55"/>
      <c r="H1" s="55"/>
      <c r="I1" s="55"/>
    </row>
    <row r="2" spans="1:12" s="56" customFormat="1" ht="15" customHeight="1" x14ac:dyDescent="0.5">
      <c r="A2" s="55"/>
      <c r="B2" s="57"/>
      <c r="C2" s="57"/>
      <c r="D2" s="57"/>
      <c r="E2" s="57"/>
      <c r="F2" s="57"/>
      <c r="G2" s="57"/>
      <c r="H2" s="57"/>
      <c r="I2" s="58"/>
      <c r="J2" s="59"/>
      <c r="K2" s="59"/>
      <c r="L2" s="59"/>
    </row>
    <row r="3" spans="1:12" ht="62.25" customHeight="1" x14ac:dyDescent="0.5">
      <c r="A3" s="55"/>
      <c r="B3" s="186" t="s">
        <v>263</v>
      </c>
      <c r="C3" s="186"/>
      <c r="D3" s="186"/>
      <c r="E3" s="186"/>
      <c r="F3" s="186"/>
      <c r="G3" s="186"/>
      <c r="H3" s="186"/>
      <c r="I3" s="1"/>
      <c r="J3" s="60"/>
      <c r="K3" s="60"/>
      <c r="L3" s="60"/>
    </row>
    <row r="4" spans="1:12" ht="26.25" x14ac:dyDescent="0.5">
      <c r="A4" s="55"/>
      <c r="B4" s="187" t="s">
        <v>15</v>
      </c>
      <c r="C4" s="187"/>
      <c r="D4" s="187"/>
      <c r="E4" s="187"/>
      <c r="F4" s="187"/>
      <c r="G4" s="187"/>
      <c r="H4" s="187"/>
      <c r="I4" s="1"/>
      <c r="J4" s="60"/>
      <c r="K4" s="60"/>
      <c r="L4" s="60"/>
    </row>
    <row r="5" spans="1:12" ht="26.25" x14ac:dyDescent="0.5">
      <c r="A5" s="55"/>
      <c r="B5" s="190" t="s">
        <v>280</v>
      </c>
      <c r="C5" s="190"/>
      <c r="D5" s="190"/>
      <c r="E5" s="190"/>
      <c r="F5" s="190"/>
      <c r="G5" s="190"/>
      <c r="H5" s="190"/>
      <c r="I5" s="1"/>
      <c r="J5" s="60"/>
      <c r="K5" s="60"/>
      <c r="L5" s="60"/>
    </row>
    <row r="6" spans="1:12" s="4" customFormat="1" x14ac:dyDescent="0.45">
      <c r="A6" s="2"/>
      <c r="B6" s="188" t="s">
        <v>302</v>
      </c>
      <c r="C6" s="188"/>
      <c r="D6" s="188"/>
      <c r="E6" s="188"/>
      <c r="F6" s="188"/>
      <c r="G6" s="188"/>
      <c r="H6" s="188"/>
      <c r="I6" s="3"/>
      <c r="J6" s="62"/>
      <c r="K6" s="62"/>
      <c r="L6" s="62"/>
    </row>
    <row r="7" spans="1:12" ht="15" customHeight="1" x14ac:dyDescent="0.5">
      <c r="A7" s="5"/>
      <c r="B7" s="6"/>
      <c r="C7" s="6"/>
      <c r="D7" s="6"/>
      <c r="E7" s="6"/>
      <c r="F7" s="6"/>
      <c r="G7" s="6"/>
      <c r="H7" s="6"/>
      <c r="I7" s="5"/>
      <c r="J7" s="60"/>
      <c r="K7" s="60"/>
      <c r="L7" s="60"/>
    </row>
    <row r="8" spans="1:12" ht="15" customHeight="1" x14ac:dyDescent="0.5">
      <c r="A8" s="55"/>
      <c r="B8" s="63"/>
      <c r="C8" s="64"/>
      <c r="D8" s="65"/>
      <c r="E8" s="65"/>
      <c r="F8" s="65"/>
      <c r="G8" s="65"/>
      <c r="H8" s="65"/>
      <c r="I8" s="58"/>
      <c r="J8" s="60"/>
      <c r="K8" s="60"/>
      <c r="L8" s="60"/>
    </row>
    <row r="9" spans="1:12" s="9" customFormat="1" x14ac:dyDescent="0.5">
      <c r="A9" s="7"/>
      <c r="B9" s="8" t="s">
        <v>16</v>
      </c>
      <c r="C9" s="64"/>
      <c r="D9" s="65"/>
      <c r="E9" s="65"/>
      <c r="F9" s="65"/>
      <c r="G9" s="65"/>
      <c r="H9" s="65"/>
      <c r="I9" s="58"/>
      <c r="J9" s="60"/>
      <c r="K9" s="60"/>
      <c r="L9" s="60"/>
    </row>
    <row r="10" spans="1:12" s="11" customFormat="1" ht="185.25" customHeight="1" x14ac:dyDescent="0.5">
      <c r="A10" s="10"/>
      <c r="B10" s="189" t="s">
        <v>264</v>
      </c>
      <c r="C10" s="189"/>
      <c r="D10" s="189"/>
      <c r="E10" s="189"/>
      <c r="F10" s="189"/>
      <c r="G10" s="189"/>
      <c r="H10" s="189"/>
      <c r="I10" s="66"/>
      <c r="J10" s="67"/>
      <c r="K10" s="67"/>
      <c r="L10" s="67"/>
    </row>
    <row r="11" spans="1:12" ht="42.75" customHeight="1" x14ac:dyDescent="0.5">
      <c r="A11" s="55"/>
      <c r="B11" s="185" t="s">
        <v>285</v>
      </c>
      <c r="C11" s="185"/>
      <c r="D11" s="185"/>
      <c r="E11" s="185"/>
      <c r="F11" s="185"/>
      <c r="G11" s="185"/>
      <c r="H11" s="185"/>
      <c r="I11" s="58"/>
      <c r="J11" s="60"/>
      <c r="K11" s="60"/>
      <c r="L11" s="60"/>
    </row>
    <row r="12" spans="1:12" ht="72" customHeight="1" x14ac:dyDescent="0.5">
      <c r="A12" s="55"/>
      <c r="B12" s="185" t="s">
        <v>286</v>
      </c>
      <c r="C12" s="185"/>
      <c r="D12" s="185"/>
      <c r="E12" s="185"/>
      <c r="F12" s="185"/>
      <c r="G12" s="185"/>
      <c r="H12" s="185"/>
      <c r="I12" s="58"/>
      <c r="J12" s="60"/>
      <c r="K12" s="60"/>
      <c r="L12" s="60"/>
    </row>
    <row r="13" spans="1:12" ht="47.25" customHeight="1" x14ac:dyDescent="0.5">
      <c r="A13" s="55"/>
      <c r="B13" s="185" t="s">
        <v>287</v>
      </c>
      <c r="C13" s="185"/>
      <c r="D13" s="185"/>
      <c r="E13" s="185"/>
      <c r="F13" s="185"/>
      <c r="G13" s="185"/>
      <c r="H13" s="185"/>
      <c r="I13" s="58"/>
      <c r="J13" s="60"/>
      <c r="K13" s="60"/>
      <c r="L13" s="60"/>
    </row>
    <row r="14" spans="1:12" ht="23.25" customHeight="1" x14ac:dyDescent="0.5">
      <c r="A14" s="55"/>
      <c r="B14" s="185" t="s">
        <v>164</v>
      </c>
      <c r="C14" s="185"/>
      <c r="D14" s="185"/>
      <c r="E14" s="185"/>
      <c r="F14" s="185"/>
      <c r="G14" s="185"/>
      <c r="H14" s="185"/>
      <c r="I14" s="58"/>
      <c r="J14" s="60"/>
      <c r="K14" s="60"/>
      <c r="L14" s="60"/>
    </row>
    <row r="15" spans="1:12" ht="23.25" customHeight="1" x14ac:dyDescent="0.5">
      <c r="A15" s="55"/>
      <c r="B15" s="185" t="s">
        <v>165</v>
      </c>
      <c r="C15" s="185"/>
      <c r="D15" s="185"/>
      <c r="E15" s="185"/>
      <c r="F15" s="185"/>
      <c r="G15" s="185"/>
      <c r="H15" s="185"/>
      <c r="I15" s="58"/>
      <c r="J15" s="60"/>
      <c r="K15" s="60"/>
      <c r="L15" s="60"/>
    </row>
    <row r="16" spans="1:12" ht="23.25" customHeight="1" x14ac:dyDescent="0.5">
      <c r="A16" s="55"/>
      <c r="B16" s="185"/>
      <c r="C16" s="185"/>
      <c r="D16" s="185"/>
      <c r="E16" s="185"/>
      <c r="F16" s="185"/>
      <c r="G16" s="185"/>
      <c r="H16" s="185"/>
      <c r="I16" s="58"/>
      <c r="J16" s="60"/>
      <c r="K16" s="60"/>
      <c r="L16" s="60"/>
    </row>
    <row r="17" spans="1:12" ht="23.25" customHeight="1" x14ac:dyDescent="0.5">
      <c r="A17" s="55"/>
      <c r="B17" s="185"/>
      <c r="C17" s="185"/>
      <c r="D17" s="185"/>
      <c r="E17" s="185"/>
      <c r="F17" s="185"/>
      <c r="G17" s="185"/>
      <c r="H17" s="185"/>
      <c r="I17" s="58"/>
      <c r="J17" s="60"/>
      <c r="K17" s="60"/>
      <c r="L17" s="60"/>
    </row>
    <row r="18" spans="1:12" ht="23.25" customHeight="1" x14ac:dyDescent="0.5">
      <c r="A18" s="55"/>
      <c r="B18" s="55"/>
      <c r="C18" s="55"/>
      <c r="D18" s="55"/>
      <c r="E18" s="55"/>
      <c r="F18" s="55"/>
      <c r="G18" s="55"/>
      <c r="H18" s="55"/>
      <c r="I18" s="58"/>
      <c r="J18" s="60"/>
      <c r="K18" s="60"/>
      <c r="L18" s="60"/>
    </row>
    <row r="19" spans="1:12" ht="45.75" customHeight="1" x14ac:dyDescent="0.5">
      <c r="A19" s="55"/>
      <c r="B19" s="55"/>
      <c r="C19" s="55"/>
      <c r="D19" s="55"/>
      <c r="E19" s="55"/>
      <c r="F19" s="55"/>
      <c r="G19" s="55"/>
      <c r="H19" s="55"/>
      <c r="I19" s="58"/>
      <c r="J19" s="60"/>
      <c r="K19" s="60"/>
      <c r="L19" s="60"/>
    </row>
    <row r="20" spans="1:12" ht="23.25" customHeight="1" x14ac:dyDescent="0.5">
      <c r="A20" s="56"/>
      <c r="B20" s="56"/>
      <c r="C20" s="56"/>
      <c r="D20" s="56"/>
      <c r="E20" s="56"/>
      <c r="F20" s="56"/>
      <c r="G20" s="56"/>
      <c r="H20" s="56"/>
      <c r="I20" s="59"/>
      <c r="J20" s="60"/>
      <c r="K20" s="60"/>
      <c r="L20" s="60"/>
    </row>
    <row r="21" spans="1:12" x14ac:dyDescent="0.5">
      <c r="A21" s="12"/>
      <c r="B21" s="56"/>
      <c r="C21" s="56"/>
      <c r="D21" s="56"/>
      <c r="E21" s="56"/>
      <c r="F21" s="56"/>
      <c r="G21" s="56"/>
      <c r="H21" s="56"/>
      <c r="I21" s="12"/>
      <c r="J21" s="60"/>
      <c r="K21" s="60"/>
      <c r="L21" s="60"/>
    </row>
    <row r="22" spans="1:12" s="13" customFormat="1" x14ac:dyDescent="0.5">
      <c r="A22" s="56"/>
      <c r="B22" s="56"/>
      <c r="C22" s="56"/>
      <c r="D22" s="56"/>
      <c r="E22" s="56"/>
      <c r="F22" s="56"/>
      <c r="G22" s="56"/>
      <c r="H22" s="56"/>
      <c r="I22" s="56"/>
    </row>
    <row r="23" spans="1:12" ht="15" customHeight="1" x14ac:dyDescent="0.5">
      <c r="A23" s="56"/>
      <c r="B23" s="56"/>
      <c r="C23" s="56"/>
      <c r="D23" s="56"/>
      <c r="E23" s="56"/>
      <c r="F23" s="56"/>
      <c r="G23" s="56"/>
      <c r="H23" s="56"/>
      <c r="I23" s="56"/>
    </row>
  </sheetData>
  <sheetProtection password="F9E0" sheet="1" objects="1" scenarios="1"/>
  <mergeCells count="12">
    <mergeCell ref="B3:H3"/>
    <mergeCell ref="B4:H4"/>
    <mergeCell ref="B6:H6"/>
    <mergeCell ref="B10:H10"/>
    <mergeCell ref="B12:H12"/>
    <mergeCell ref="B11:H11"/>
    <mergeCell ref="B5:H5"/>
    <mergeCell ref="B13:H13"/>
    <mergeCell ref="B14:H14"/>
    <mergeCell ref="B15:H15"/>
    <mergeCell ref="B16:H16"/>
    <mergeCell ref="B17:H17"/>
  </mergeCells>
  <pageMargins left="0.70866141732283472" right="0.70866141732283472" top="0.74803149606299213" bottom="0.74803149606299213" header="0.31496062992125984" footer="0.31496062992125984"/>
  <pageSetup paperSize="9" scale="91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5"/>
  <sheetViews>
    <sheetView showGridLines="0" workbookViewId="0"/>
  </sheetViews>
  <sheetFormatPr defaultRowHeight="21" x14ac:dyDescent="0.45"/>
  <cols>
    <col min="1" max="1" width="24.6640625" customWidth="1"/>
    <col min="2" max="2" width="36.33203125" customWidth="1"/>
  </cols>
  <sheetData>
    <row r="1" spans="1:13" ht="42" customHeight="1" x14ac:dyDescent="0.45">
      <c r="A1" s="127" t="s">
        <v>162</v>
      </c>
      <c r="B1" s="68" t="s">
        <v>151</v>
      </c>
      <c r="C1" s="125" t="s">
        <v>303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1:13" ht="45" customHeight="1" x14ac:dyDescent="0.5">
      <c r="A2" s="128" t="s">
        <v>275</v>
      </c>
      <c r="B2" s="129" t="s">
        <v>145</v>
      </c>
      <c r="C2" s="191" t="s">
        <v>304</v>
      </c>
      <c r="D2" s="192"/>
      <c r="E2" s="192"/>
      <c r="F2" s="192"/>
      <c r="G2" s="192"/>
      <c r="H2" s="192"/>
      <c r="I2" s="192"/>
      <c r="J2" s="192"/>
      <c r="K2" s="192"/>
      <c r="L2" s="192"/>
      <c r="M2" s="192"/>
    </row>
    <row r="3" spans="1:13" ht="42.75" customHeight="1" x14ac:dyDescent="0.5">
      <c r="A3" s="130" t="s">
        <v>276</v>
      </c>
      <c r="B3" s="129" t="s">
        <v>146</v>
      </c>
    </row>
    <row r="4" spans="1:13" ht="23.25" x14ac:dyDescent="0.5">
      <c r="A4" s="131" t="s">
        <v>152</v>
      </c>
      <c r="B4" s="132" t="s">
        <v>147</v>
      </c>
    </row>
    <row r="5" spans="1:13" ht="23.25" x14ac:dyDescent="0.5">
      <c r="A5" s="131" t="s">
        <v>153</v>
      </c>
      <c r="B5" s="133" t="s">
        <v>148</v>
      </c>
    </row>
    <row r="6" spans="1:13" ht="23.25" x14ac:dyDescent="0.5">
      <c r="A6" s="131" t="s">
        <v>154</v>
      </c>
      <c r="B6" s="133" t="s">
        <v>149</v>
      </c>
    </row>
    <row r="7" spans="1:13" ht="23.25" x14ac:dyDescent="0.5">
      <c r="A7" s="131" t="s">
        <v>155</v>
      </c>
      <c r="B7" s="133" t="s">
        <v>150</v>
      </c>
    </row>
    <row r="8" spans="1:13" ht="23.25" x14ac:dyDescent="0.5">
      <c r="A8" s="131" t="s">
        <v>156</v>
      </c>
      <c r="B8" s="133"/>
    </row>
    <row r="9" spans="1:13" ht="23.25" x14ac:dyDescent="0.5">
      <c r="A9" s="131" t="s">
        <v>157</v>
      </c>
      <c r="B9" s="133"/>
    </row>
    <row r="10" spans="1:13" ht="23.25" x14ac:dyDescent="0.5">
      <c r="A10" s="131" t="s">
        <v>158</v>
      </c>
      <c r="B10" s="133"/>
    </row>
    <row r="11" spans="1:13" ht="23.25" x14ac:dyDescent="0.5">
      <c r="A11" s="131" t="s">
        <v>159</v>
      </c>
      <c r="B11" s="133"/>
    </row>
    <row r="12" spans="1:13" ht="23.25" x14ac:dyDescent="0.5">
      <c r="A12" s="131" t="s">
        <v>160</v>
      </c>
      <c r="B12" s="133"/>
    </row>
    <row r="13" spans="1:13" ht="23.25" x14ac:dyDescent="0.5">
      <c r="A13" s="131" t="s">
        <v>161</v>
      </c>
      <c r="B13" s="133"/>
    </row>
    <row r="15" spans="1:13" x14ac:dyDescent="0.45">
      <c r="A15" s="69" t="s">
        <v>163</v>
      </c>
    </row>
  </sheetData>
  <sheetProtection password="F9E0" sheet="1" objects="1" scenarios="1"/>
  <mergeCells count="1">
    <mergeCell ref="C2:M2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AS1094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23.25" x14ac:dyDescent="0.5"/>
  <cols>
    <col min="1" max="1" width="10" style="88" customWidth="1"/>
    <col min="2" max="12" width="12.83203125" style="88" customWidth="1"/>
    <col min="13" max="13" width="12.83203125" style="123" hidden="1" customWidth="1"/>
    <col min="14" max="24" width="12.83203125" style="144" hidden="1" customWidth="1"/>
    <col min="25" max="33" width="12.83203125" style="183" customWidth="1"/>
    <col min="34" max="34" width="13" style="88" customWidth="1"/>
    <col min="35" max="43" width="12.83203125" style="88" customWidth="1"/>
    <col min="44" max="44" width="11.1640625" style="88" bestFit="1" customWidth="1"/>
    <col min="45" max="45" width="9.33203125" style="88"/>
    <col min="46" max="46" width="11.1640625" style="88" bestFit="1" customWidth="1"/>
    <col min="47" max="16384" width="9.33203125" style="88"/>
  </cols>
  <sheetData>
    <row r="1" spans="1:33" x14ac:dyDescent="0.5">
      <c r="A1" s="137" t="s">
        <v>27</v>
      </c>
      <c r="B1" s="138" t="s">
        <v>29</v>
      </c>
      <c r="C1" s="139"/>
      <c r="D1" s="138"/>
      <c r="E1" s="138"/>
      <c r="F1" s="138"/>
      <c r="G1" s="138"/>
      <c r="H1" s="138"/>
      <c r="I1" s="138"/>
      <c r="J1" s="138"/>
      <c r="K1" s="138"/>
      <c r="L1" s="140" t="s">
        <v>32</v>
      </c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88"/>
      <c r="Z1" s="88"/>
      <c r="AA1" s="88"/>
      <c r="AB1" s="88"/>
      <c r="AC1" s="88"/>
      <c r="AD1" s="88"/>
      <c r="AE1" s="88"/>
      <c r="AF1" s="88"/>
      <c r="AG1" s="88"/>
    </row>
    <row r="2" spans="1:33" ht="25.5" x14ac:dyDescent="0.5">
      <c r="A2" s="141" t="s">
        <v>28</v>
      </c>
      <c r="B2" s="142" t="s">
        <v>17</v>
      </c>
      <c r="C2" s="142" t="s">
        <v>18</v>
      </c>
      <c r="D2" s="142" t="s">
        <v>19</v>
      </c>
      <c r="E2" s="142" t="s">
        <v>20</v>
      </c>
      <c r="F2" s="142" t="s">
        <v>21</v>
      </c>
      <c r="G2" s="142" t="s">
        <v>22</v>
      </c>
      <c r="H2" s="142" t="s">
        <v>23</v>
      </c>
      <c r="I2" s="142" t="s">
        <v>24</v>
      </c>
      <c r="J2" s="142" t="s">
        <v>25</v>
      </c>
      <c r="K2" s="142" t="s">
        <v>26</v>
      </c>
      <c r="L2" s="143"/>
      <c r="M2" s="144" t="s">
        <v>14</v>
      </c>
      <c r="N2" s="144" t="s">
        <v>305</v>
      </c>
      <c r="O2" s="144" t="s">
        <v>306</v>
      </c>
      <c r="P2" s="144" t="s">
        <v>307</v>
      </c>
      <c r="Q2" s="144" t="s">
        <v>308</v>
      </c>
      <c r="R2" s="144" t="s">
        <v>309</v>
      </c>
      <c r="S2" s="144" t="s">
        <v>310</v>
      </c>
      <c r="T2" s="144" t="s">
        <v>311</v>
      </c>
      <c r="U2" s="144" t="s">
        <v>312</v>
      </c>
      <c r="V2" s="144" t="s">
        <v>313</v>
      </c>
      <c r="W2" s="144" t="s">
        <v>314</v>
      </c>
      <c r="X2" s="144" t="s">
        <v>32</v>
      </c>
      <c r="Y2" s="88"/>
      <c r="Z2" s="88"/>
      <c r="AA2" s="88"/>
      <c r="AB2" s="88"/>
      <c r="AC2" s="88"/>
      <c r="AD2" s="88"/>
      <c r="AE2" s="88"/>
      <c r="AF2" s="88"/>
      <c r="AG2" s="88"/>
    </row>
    <row r="3" spans="1:33" x14ac:dyDescent="0.5">
      <c r="A3" s="145">
        <v>1</v>
      </c>
      <c r="B3" s="146">
        <v>2.27</v>
      </c>
      <c r="C3" s="146">
        <v>3.23</v>
      </c>
      <c r="D3" s="146">
        <v>2.61</v>
      </c>
      <c r="E3" s="146">
        <v>2.25</v>
      </c>
      <c r="F3" s="146"/>
      <c r="G3" s="146"/>
      <c r="H3" s="146"/>
      <c r="I3" s="146"/>
      <c r="J3" s="146"/>
      <c r="K3" s="146"/>
      <c r="L3" s="218">
        <f t="shared" ref="L3:L66" si="0">X3</f>
        <v>10.36</v>
      </c>
      <c r="M3" s="123">
        <f>COUNT(B3:K3)</f>
        <v>4</v>
      </c>
      <c r="N3" s="119">
        <f>IF(B3=0,"",B3^2)</f>
        <v>5.1528999999999998</v>
      </c>
      <c r="O3" s="119">
        <f t="shared" ref="O3:W3" si="1">IF(C3=0,"",C3^2)</f>
        <v>10.4329</v>
      </c>
      <c r="P3" s="119">
        <f t="shared" si="1"/>
        <v>6.8120999999999992</v>
      </c>
      <c r="Q3" s="119">
        <f t="shared" si="1"/>
        <v>5.0625</v>
      </c>
      <c r="R3" s="119" t="str">
        <f t="shared" si="1"/>
        <v/>
      </c>
      <c r="S3" s="119" t="str">
        <f t="shared" si="1"/>
        <v/>
      </c>
      <c r="T3" s="119" t="str">
        <f t="shared" si="1"/>
        <v/>
      </c>
      <c r="U3" s="119" t="str">
        <f t="shared" si="1"/>
        <v/>
      </c>
      <c r="V3" s="119" t="str">
        <f t="shared" si="1"/>
        <v/>
      </c>
      <c r="W3" s="119" t="str">
        <f t="shared" si="1"/>
        <v/>
      </c>
      <c r="X3" s="147">
        <f t="shared" ref="X3:X66" si="2">IF(M3=0,"",SUM(B3:K3))</f>
        <v>10.36</v>
      </c>
      <c r="Y3" s="148"/>
      <c r="Z3" s="88"/>
      <c r="AA3" s="88"/>
      <c r="AB3" s="88"/>
      <c r="AC3" s="88"/>
      <c r="AD3" s="88"/>
      <c r="AE3" s="88"/>
      <c r="AF3" s="88"/>
      <c r="AG3" s="88"/>
    </row>
    <row r="4" spans="1:33" x14ac:dyDescent="0.5">
      <c r="A4" s="149">
        <v>2</v>
      </c>
      <c r="B4" s="146">
        <v>2.16</v>
      </c>
      <c r="C4" s="146">
        <v>3.45</v>
      </c>
      <c r="D4" s="146">
        <v>3.56</v>
      </c>
      <c r="E4" s="146">
        <v>3.13</v>
      </c>
      <c r="F4" s="146"/>
      <c r="G4" s="146"/>
      <c r="H4" s="146"/>
      <c r="I4" s="146"/>
      <c r="J4" s="146"/>
      <c r="K4" s="146"/>
      <c r="L4" s="218">
        <f t="shared" si="0"/>
        <v>12.3</v>
      </c>
      <c r="M4" s="123">
        <f t="shared" ref="M4:M67" si="3">COUNT(B4:K4)</f>
        <v>4</v>
      </c>
      <c r="N4" s="119">
        <f t="shared" ref="N4:N67" si="4">IF(B4=0,"",B4^2)</f>
        <v>4.6656000000000004</v>
      </c>
      <c r="O4" s="119">
        <f t="shared" ref="O4:O67" si="5">IF(C4=0,"",C4^2)</f>
        <v>11.902500000000002</v>
      </c>
      <c r="P4" s="119">
        <f t="shared" ref="P4:P67" si="6">IF(D4=0,"",D4^2)</f>
        <v>12.6736</v>
      </c>
      <c r="Q4" s="119">
        <f t="shared" ref="Q4:Q67" si="7">IF(E4=0,"",E4^2)</f>
        <v>9.7968999999999991</v>
      </c>
      <c r="R4" s="119" t="str">
        <f t="shared" ref="R4:R67" si="8">IF(F4=0,"",F4^2)</f>
        <v/>
      </c>
      <c r="S4" s="119" t="str">
        <f t="shared" ref="S4:S67" si="9">IF(G4=0,"",G4^2)</f>
        <v/>
      </c>
      <c r="T4" s="119" t="str">
        <f t="shared" ref="T4:T67" si="10">IF(H4=0,"",H4^2)</f>
        <v/>
      </c>
      <c r="U4" s="119" t="str">
        <f t="shared" ref="U4:U67" si="11">IF(I4=0,"",I4^2)</f>
        <v/>
      </c>
      <c r="V4" s="119" t="str">
        <f t="shared" ref="V4:V67" si="12">IF(J4=0,"",J4^2)</f>
        <v/>
      </c>
      <c r="W4" s="119" t="str">
        <f t="shared" ref="W4:W67" si="13">IF(K4=0,"",K4^2)</f>
        <v/>
      </c>
      <c r="X4" s="147">
        <f t="shared" si="2"/>
        <v>12.3</v>
      </c>
      <c r="Y4" s="148"/>
      <c r="Z4" s="88"/>
      <c r="AA4" s="88"/>
      <c r="AB4" s="88"/>
      <c r="AC4" s="88"/>
      <c r="AD4" s="88"/>
      <c r="AE4" s="88"/>
      <c r="AF4" s="88"/>
      <c r="AG4" s="88"/>
    </row>
    <row r="5" spans="1:33" x14ac:dyDescent="0.5">
      <c r="A5" s="149">
        <v>3</v>
      </c>
      <c r="B5" s="146">
        <v>3.14</v>
      </c>
      <c r="C5" s="146">
        <v>3.67</v>
      </c>
      <c r="D5" s="146">
        <v>2.97</v>
      </c>
      <c r="E5" s="146">
        <v>2.44</v>
      </c>
      <c r="F5" s="146"/>
      <c r="G5" s="146"/>
      <c r="H5" s="146"/>
      <c r="I5" s="146"/>
      <c r="J5" s="146"/>
      <c r="K5" s="146"/>
      <c r="L5" s="218">
        <f t="shared" si="0"/>
        <v>12.22</v>
      </c>
      <c r="M5" s="123">
        <f t="shared" si="3"/>
        <v>4</v>
      </c>
      <c r="N5" s="119">
        <f t="shared" si="4"/>
        <v>9.8596000000000004</v>
      </c>
      <c r="O5" s="119">
        <f t="shared" si="5"/>
        <v>13.4689</v>
      </c>
      <c r="P5" s="119">
        <f t="shared" si="6"/>
        <v>8.8209000000000017</v>
      </c>
      <c r="Q5" s="119">
        <f t="shared" si="7"/>
        <v>5.9535999999999998</v>
      </c>
      <c r="R5" s="119" t="str">
        <f t="shared" si="8"/>
        <v/>
      </c>
      <c r="S5" s="119" t="str">
        <f t="shared" si="9"/>
        <v/>
      </c>
      <c r="T5" s="119" t="str">
        <f t="shared" si="10"/>
        <v/>
      </c>
      <c r="U5" s="119" t="str">
        <f t="shared" si="11"/>
        <v/>
      </c>
      <c r="V5" s="119" t="str">
        <f t="shared" si="12"/>
        <v/>
      </c>
      <c r="W5" s="119" t="str">
        <f t="shared" si="13"/>
        <v/>
      </c>
      <c r="X5" s="147">
        <f t="shared" si="2"/>
        <v>12.22</v>
      </c>
      <c r="Y5" s="148"/>
      <c r="Z5" s="88"/>
      <c r="AA5" s="88"/>
      <c r="AB5" s="88"/>
      <c r="AC5" s="88"/>
      <c r="AD5" s="88"/>
      <c r="AE5" s="88"/>
      <c r="AF5" s="88"/>
      <c r="AG5" s="88"/>
    </row>
    <row r="6" spans="1:33" x14ac:dyDescent="0.5">
      <c r="A6" s="149">
        <v>4</v>
      </c>
      <c r="B6" s="146">
        <v>2.5099999999999998</v>
      </c>
      <c r="C6" s="146">
        <v>2.78</v>
      </c>
      <c r="D6" s="146">
        <v>2.33</v>
      </c>
      <c r="E6" s="146">
        <v>3.27</v>
      </c>
      <c r="F6" s="146"/>
      <c r="G6" s="146"/>
      <c r="H6" s="146"/>
      <c r="I6" s="146"/>
      <c r="J6" s="146"/>
      <c r="K6" s="146"/>
      <c r="L6" s="218">
        <f t="shared" si="0"/>
        <v>10.889999999999999</v>
      </c>
      <c r="M6" s="123">
        <f t="shared" si="3"/>
        <v>4</v>
      </c>
      <c r="N6" s="119">
        <f t="shared" si="4"/>
        <v>6.3000999999999987</v>
      </c>
      <c r="O6" s="119">
        <f t="shared" si="5"/>
        <v>7.7283999999999988</v>
      </c>
      <c r="P6" s="119">
        <f t="shared" si="6"/>
        <v>5.4289000000000005</v>
      </c>
      <c r="Q6" s="119">
        <f t="shared" si="7"/>
        <v>10.6929</v>
      </c>
      <c r="R6" s="119" t="str">
        <f t="shared" si="8"/>
        <v/>
      </c>
      <c r="S6" s="119" t="str">
        <f t="shared" si="9"/>
        <v/>
      </c>
      <c r="T6" s="119" t="str">
        <f t="shared" si="10"/>
        <v/>
      </c>
      <c r="U6" s="119" t="str">
        <f t="shared" si="11"/>
        <v/>
      </c>
      <c r="V6" s="119" t="str">
        <f t="shared" si="12"/>
        <v/>
      </c>
      <c r="W6" s="119" t="str">
        <f t="shared" si="13"/>
        <v/>
      </c>
      <c r="X6" s="147">
        <f t="shared" si="2"/>
        <v>10.889999999999999</v>
      </c>
      <c r="Y6" s="148"/>
      <c r="Z6" s="88"/>
      <c r="AA6" s="88"/>
      <c r="AB6" s="88"/>
      <c r="AC6" s="88"/>
      <c r="AD6" s="88"/>
      <c r="AE6" s="88"/>
      <c r="AF6" s="88"/>
      <c r="AG6" s="88"/>
    </row>
    <row r="7" spans="1:33" x14ac:dyDescent="0.5">
      <c r="A7" s="149">
        <v>5</v>
      </c>
      <c r="B7" s="146">
        <v>1.8</v>
      </c>
      <c r="C7" s="146">
        <v>3.77</v>
      </c>
      <c r="D7" s="146">
        <v>3.64</v>
      </c>
      <c r="E7" s="146">
        <v>2.81</v>
      </c>
      <c r="F7" s="146"/>
      <c r="G7" s="146"/>
      <c r="H7" s="146"/>
      <c r="I7" s="146"/>
      <c r="J7" s="146"/>
      <c r="K7" s="146"/>
      <c r="L7" s="218">
        <f t="shared" si="0"/>
        <v>12.020000000000001</v>
      </c>
      <c r="M7" s="123">
        <f t="shared" si="3"/>
        <v>4</v>
      </c>
      <c r="N7" s="119">
        <f t="shared" si="4"/>
        <v>3.24</v>
      </c>
      <c r="O7" s="119">
        <f t="shared" si="5"/>
        <v>14.212899999999999</v>
      </c>
      <c r="P7" s="119">
        <f t="shared" si="6"/>
        <v>13.249600000000001</v>
      </c>
      <c r="Q7" s="119">
        <f t="shared" si="7"/>
        <v>7.8961000000000006</v>
      </c>
      <c r="R7" s="119" t="str">
        <f t="shared" si="8"/>
        <v/>
      </c>
      <c r="S7" s="119" t="str">
        <f t="shared" si="9"/>
        <v/>
      </c>
      <c r="T7" s="119" t="str">
        <f t="shared" si="10"/>
        <v/>
      </c>
      <c r="U7" s="119" t="str">
        <f t="shared" si="11"/>
        <v/>
      </c>
      <c r="V7" s="119" t="str">
        <f t="shared" si="12"/>
        <v/>
      </c>
      <c r="W7" s="119" t="str">
        <f t="shared" si="13"/>
        <v/>
      </c>
      <c r="X7" s="147">
        <f t="shared" si="2"/>
        <v>12.020000000000001</v>
      </c>
      <c r="Y7" s="148"/>
      <c r="Z7" s="88"/>
      <c r="AA7" s="88"/>
      <c r="AB7" s="88"/>
      <c r="AC7" s="88"/>
      <c r="AD7" s="88"/>
      <c r="AE7" s="88"/>
      <c r="AF7" s="88"/>
      <c r="AG7" s="88"/>
    </row>
    <row r="8" spans="1:33" x14ac:dyDescent="0.5">
      <c r="A8" s="149">
        <v>6</v>
      </c>
      <c r="B8" s="146">
        <v>3.01</v>
      </c>
      <c r="C8" s="146"/>
      <c r="D8" s="146">
        <v>2.67</v>
      </c>
      <c r="E8" s="146">
        <v>1.36</v>
      </c>
      <c r="F8" s="146"/>
      <c r="G8" s="146"/>
      <c r="H8" s="146"/>
      <c r="I8" s="146"/>
      <c r="J8" s="146"/>
      <c r="K8" s="146"/>
      <c r="L8" s="218">
        <f t="shared" si="0"/>
        <v>7.04</v>
      </c>
      <c r="M8" s="123">
        <f t="shared" si="3"/>
        <v>3</v>
      </c>
      <c r="N8" s="119">
        <f t="shared" si="4"/>
        <v>9.0600999999999985</v>
      </c>
      <c r="O8" s="119" t="str">
        <f t="shared" si="5"/>
        <v/>
      </c>
      <c r="P8" s="119">
        <f t="shared" si="6"/>
        <v>7.1288999999999998</v>
      </c>
      <c r="Q8" s="119">
        <f t="shared" si="7"/>
        <v>1.8496000000000004</v>
      </c>
      <c r="R8" s="119" t="str">
        <f t="shared" si="8"/>
        <v/>
      </c>
      <c r="S8" s="119" t="str">
        <f t="shared" si="9"/>
        <v/>
      </c>
      <c r="T8" s="119" t="str">
        <f t="shared" si="10"/>
        <v/>
      </c>
      <c r="U8" s="119" t="str">
        <f t="shared" si="11"/>
        <v/>
      </c>
      <c r="V8" s="119" t="str">
        <f t="shared" si="12"/>
        <v/>
      </c>
      <c r="W8" s="119" t="str">
        <f t="shared" si="13"/>
        <v/>
      </c>
      <c r="X8" s="147">
        <f t="shared" si="2"/>
        <v>7.04</v>
      </c>
      <c r="Y8" s="148"/>
      <c r="Z8" s="88"/>
      <c r="AA8" s="88"/>
      <c r="AB8" s="88"/>
      <c r="AC8" s="88"/>
      <c r="AD8" s="88"/>
      <c r="AE8" s="88"/>
      <c r="AF8" s="88"/>
      <c r="AG8" s="88"/>
    </row>
    <row r="9" spans="1:33" x14ac:dyDescent="0.5">
      <c r="A9" s="149">
        <v>7</v>
      </c>
      <c r="B9" s="146">
        <v>2.16</v>
      </c>
      <c r="C9" s="146"/>
      <c r="D9" s="146">
        <v>3.31</v>
      </c>
      <c r="E9" s="146">
        <v>2.7</v>
      </c>
      <c r="F9" s="146"/>
      <c r="G9" s="146"/>
      <c r="H9" s="146"/>
      <c r="I9" s="146"/>
      <c r="J9" s="146"/>
      <c r="K9" s="146"/>
      <c r="L9" s="218">
        <f t="shared" si="0"/>
        <v>8.1700000000000017</v>
      </c>
      <c r="M9" s="123">
        <f t="shared" si="3"/>
        <v>3</v>
      </c>
      <c r="N9" s="119">
        <f t="shared" si="4"/>
        <v>4.6656000000000004</v>
      </c>
      <c r="O9" s="119" t="str">
        <f t="shared" si="5"/>
        <v/>
      </c>
      <c r="P9" s="119">
        <f t="shared" si="6"/>
        <v>10.956100000000001</v>
      </c>
      <c r="Q9" s="119">
        <f t="shared" si="7"/>
        <v>7.2900000000000009</v>
      </c>
      <c r="R9" s="119" t="str">
        <f t="shared" si="8"/>
        <v/>
      </c>
      <c r="S9" s="119" t="str">
        <f t="shared" si="9"/>
        <v/>
      </c>
      <c r="T9" s="119" t="str">
        <f t="shared" si="10"/>
        <v/>
      </c>
      <c r="U9" s="119" t="str">
        <f t="shared" si="11"/>
        <v/>
      </c>
      <c r="V9" s="119" t="str">
        <f t="shared" si="12"/>
        <v/>
      </c>
      <c r="W9" s="119" t="str">
        <f t="shared" si="13"/>
        <v/>
      </c>
      <c r="X9" s="147">
        <f t="shared" si="2"/>
        <v>8.1700000000000017</v>
      </c>
      <c r="Y9" s="148"/>
      <c r="Z9" s="88"/>
      <c r="AA9" s="88"/>
      <c r="AB9" s="88"/>
      <c r="AC9" s="88"/>
      <c r="AD9" s="88"/>
      <c r="AE9" s="88"/>
      <c r="AF9" s="88"/>
      <c r="AG9" s="88"/>
    </row>
    <row r="10" spans="1:33" x14ac:dyDescent="0.5">
      <c r="A10" s="149">
        <v>8</v>
      </c>
      <c r="B10" s="146"/>
      <c r="C10" s="146"/>
      <c r="D10" s="146">
        <v>3.01</v>
      </c>
      <c r="E10" s="146">
        <v>2.41</v>
      </c>
      <c r="F10" s="146"/>
      <c r="G10" s="146"/>
      <c r="H10" s="146"/>
      <c r="I10" s="146"/>
      <c r="J10" s="146"/>
      <c r="K10" s="146"/>
      <c r="L10" s="218">
        <f t="shared" si="0"/>
        <v>5.42</v>
      </c>
      <c r="M10" s="123">
        <f t="shared" si="3"/>
        <v>2</v>
      </c>
      <c r="N10" s="119" t="str">
        <f t="shared" si="4"/>
        <v/>
      </c>
      <c r="O10" s="119" t="str">
        <f t="shared" si="5"/>
        <v/>
      </c>
      <c r="P10" s="119">
        <f t="shared" si="6"/>
        <v>9.0600999999999985</v>
      </c>
      <c r="Q10" s="119">
        <f t="shared" si="7"/>
        <v>5.8081000000000005</v>
      </c>
      <c r="R10" s="119" t="str">
        <f t="shared" si="8"/>
        <v/>
      </c>
      <c r="S10" s="119" t="str">
        <f t="shared" si="9"/>
        <v/>
      </c>
      <c r="T10" s="119" t="str">
        <f t="shared" si="10"/>
        <v/>
      </c>
      <c r="U10" s="119" t="str">
        <f t="shared" si="11"/>
        <v/>
      </c>
      <c r="V10" s="119" t="str">
        <f t="shared" si="12"/>
        <v/>
      </c>
      <c r="W10" s="119" t="str">
        <f t="shared" si="13"/>
        <v/>
      </c>
      <c r="X10" s="147">
        <f t="shared" si="2"/>
        <v>5.42</v>
      </c>
      <c r="Y10" s="148"/>
      <c r="Z10" s="88"/>
      <c r="AA10" s="88"/>
      <c r="AB10" s="88"/>
      <c r="AC10" s="88"/>
      <c r="AD10" s="88"/>
      <c r="AE10" s="88"/>
      <c r="AF10" s="88"/>
      <c r="AG10" s="88"/>
    </row>
    <row r="11" spans="1:33" x14ac:dyDescent="0.5">
      <c r="A11" s="149">
        <v>9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218" t="str">
        <f t="shared" si="0"/>
        <v/>
      </c>
      <c r="M11" s="123">
        <f t="shared" si="3"/>
        <v>0</v>
      </c>
      <c r="N11" s="119" t="str">
        <f t="shared" si="4"/>
        <v/>
      </c>
      <c r="O11" s="119" t="str">
        <f t="shared" si="5"/>
        <v/>
      </c>
      <c r="P11" s="119" t="str">
        <f t="shared" si="6"/>
        <v/>
      </c>
      <c r="Q11" s="119" t="str">
        <f t="shared" si="7"/>
        <v/>
      </c>
      <c r="R11" s="119" t="str">
        <f t="shared" si="8"/>
        <v/>
      </c>
      <c r="S11" s="119" t="str">
        <f t="shared" si="9"/>
        <v/>
      </c>
      <c r="T11" s="119" t="str">
        <f t="shared" si="10"/>
        <v/>
      </c>
      <c r="U11" s="119" t="str">
        <f t="shared" si="11"/>
        <v/>
      </c>
      <c r="V11" s="119" t="str">
        <f t="shared" si="12"/>
        <v/>
      </c>
      <c r="W11" s="119" t="str">
        <f t="shared" si="13"/>
        <v/>
      </c>
      <c r="X11" s="147" t="str">
        <f t="shared" si="2"/>
        <v/>
      </c>
      <c r="Y11" s="148"/>
      <c r="Z11" s="88"/>
      <c r="AA11" s="88"/>
      <c r="AB11" s="88"/>
      <c r="AC11" s="88"/>
      <c r="AD11" s="88"/>
      <c r="AE11" s="88"/>
      <c r="AF11" s="88"/>
      <c r="AG11" s="88"/>
    </row>
    <row r="12" spans="1:33" x14ac:dyDescent="0.5">
      <c r="A12" s="149">
        <v>10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218" t="str">
        <f t="shared" si="0"/>
        <v/>
      </c>
      <c r="M12" s="123">
        <f t="shared" si="3"/>
        <v>0</v>
      </c>
      <c r="N12" s="119" t="str">
        <f t="shared" si="4"/>
        <v/>
      </c>
      <c r="O12" s="119" t="str">
        <f t="shared" si="5"/>
        <v/>
      </c>
      <c r="P12" s="119" t="str">
        <f t="shared" si="6"/>
        <v/>
      </c>
      <c r="Q12" s="119" t="str">
        <f t="shared" si="7"/>
        <v/>
      </c>
      <c r="R12" s="119" t="str">
        <f t="shared" si="8"/>
        <v/>
      </c>
      <c r="S12" s="119" t="str">
        <f t="shared" si="9"/>
        <v/>
      </c>
      <c r="T12" s="119" t="str">
        <f t="shared" si="10"/>
        <v/>
      </c>
      <c r="U12" s="119" t="str">
        <f t="shared" si="11"/>
        <v/>
      </c>
      <c r="V12" s="119" t="str">
        <f t="shared" si="12"/>
        <v/>
      </c>
      <c r="W12" s="119" t="str">
        <f t="shared" si="13"/>
        <v/>
      </c>
      <c r="X12" s="147" t="str">
        <f t="shared" si="2"/>
        <v/>
      </c>
      <c r="Y12" s="148"/>
      <c r="Z12" s="88"/>
      <c r="AA12" s="88"/>
      <c r="AB12" s="88"/>
      <c r="AC12" s="88"/>
      <c r="AD12" s="88"/>
      <c r="AE12" s="88"/>
      <c r="AF12" s="88"/>
      <c r="AG12" s="88"/>
    </row>
    <row r="13" spans="1:33" x14ac:dyDescent="0.5">
      <c r="A13" s="149">
        <v>11</v>
      </c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218" t="str">
        <f t="shared" si="0"/>
        <v/>
      </c>
      <c r="M13" s="123">
        <f t="shared" si="3"/>
        <v>0</v>
      </c>
      <c r="N13" s="119" t="str">
        <f t="shared" si="4"/>
        <v/>
      </c>
      <c r="O13" s="119" t="str">
        <f t="shared" si="5"/>
        <v/>
      </c>
      <c r="P13" s="119" t="str">
        <f t="shared" si="6"/>
        <v/>
      </c>
      <c r="Q13" s="119" t="str">
        <f t="shared" si="7"/>
        <v/>
      </c>
      <c r="R13" s="119" t="str">
        <f t="shared" si="8"/>
        <v/>
      </c>
      <c r="S13" s="119" t="str">
        <f t="shared" si="9"/>
        <v/>
      </c>
      <c r="T13" s="119" t="str">
        <f t="shared" si="10"/>
        <v/>
      </c>
      <c r="U13" s="119" t="str">
        <f t="shared" si="11"/>
        <v/>
      </c>
      <c r="V13" s="119" t="str">
        <f t="shared" si="12"/>
        <v/>
      </c>
      <c r="W13" s="119" t="str">
        <f t="shared" si="13"/>
        <v/>
      </c>
      <c r="X13" s="147" t="str">
        <f t="shared" si="2"/>
        <v/>
      </c>
      <c r="Y13" s="88"/>
      <c r="Z13" s="88"/>
      <c r="AA13" s="88"/>
      <c r="AB13" s="88"/>
      <c r="AC13" s="88"/>
      <c r="AD13" s="88"/>
      <c r="AE13" s="88"/>
      <c r="AF13" s="88"/>
      <c r="AG13" s="88"/>
    </row>
    <row r="14" spans="1:33" x14ac:dyDescent="0.5">
      <c r="A14" s="149">
        <v>12</v>
      </c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218" t="str">
        <f t="shared" si="0"/>
        <v/>
      </c>
      <c r="M14" s="123">
        <f t="shared" si="3"/>
        <v>0</v>
      </c>
      <c r="N14" s="119" t="str">
        <f t="shared" si="4"/>
        <v/>
      </c>
      <c r="O14" s="119" t="str">
        <f t="shared" si="5"/>
        <v/>
      </c>
      <c r="P14" s="119" t="str">
        <f t="shared" si="6"/>
        <v/>
      </c>
      <c r="Q14" s="119" t="str">
        <f t="shared" si="7"/>
        <v/>
      </c>
      <c r="R14" s="119" t="str">
        <f t="shared" si="8"/>
        <v/>
      </c>
      <c r="S14" s="119" t="str">
        <f t="shared" si="9"/>
        <v/>
      </c>
      <c r="T14" s="119" t="str">
        <f t="shared" si="10"/>
        <v/>
      </c>
      <c r="U14" s="119" t="str">
        <f t="shared" si="11"/>
        <v/>
      </c>
      <c r="V14" s="119" t="str">
        <f t="shared" si="12"/>
        <v/>
      </c>
      <c r="W14" s="119" t="str">
        <f t="shared" si="13"/>
        <v/>
      </c>
      <c r="X14" s="147" t="str">
        <f t="shared" si="2"/>
        <v/>
      </c>
      <c r="Y14" s="88"/>
      <c r="Z14" s="88"/>
      <c r="AA14" s="88"/>
      <c r="AB14" s="88"/>
      <c r="AC14" s="88"/>
      <c r="AD14" s="88"/>
      <c r="AE14" s="88"/>
      <c r="AF14" s="88"/>
      <c r="AG14" s="88"/>
    </row>
    <row r="15" spans="1:33" x14ac:dyDescent="0.5">
      <c r="A15" s="149">
        <v>13</v>
      </c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218" t="str">
        <f t="shared" si="0"/>
        <v/>
      </c>
      <c r="M15" s="123">
        <f t="shared" si="3"/>
        <v>0</v>
      </c>
      <c r="N15" s="119" t="str">
        <f t="shared" si="4"/>
        <v/>
      </c>
      <c r="O15" s="119" t="str">
        <f t="shared" si="5"/>
        <v/>
      </c>
      <c r="P15" s="119" t="str">
        <f t="shared" si="6"/>
        <v/>
      </c>
      <c r="Q15" s="119" t="str">
        <f t="shared" si="7"/>
        <v/>
      </c>
      <c r="R15" s="119" t="str">
        <f t="shared" si="8"/>
        <v/>
      </c>
      <c r="S15" s="119" t="str">
        <f t="shared" si="9"/>
        <v/>
      </c>
      <c r="T15" s="119" t="str">
        <f t="shared" si="10"/>
        <v/>
      </c>
      <c r="U15" s="119" t="str">
        <f t="shared" si="11"/>
        <v/>
      </c>
      <c r="V15" s="119" t="str">
        <f t="shared" si="12"/>
        <v/>
      </c>
      <c r="W15" s="119" t="str">
        <f t="shared" si="13"/>
        <v/>
      </c>
      <c r="X15" s="147" t="str">
        <f t="shared" si="2"/>
        <v/>
      </c>
      <c r="Y15" s="88"/>
      <c r="Z15" s="88"/>
      <c r="AA15" s="88"/>
      <c r="AB15" s="88"/>
      <c r="AC15" s="88"/>
      <c r="AD15" s="88"/>
      <c r="AE15" s="88"/>
      <c r="AF15" s="88"/>
      <c r="AG15" s="88"/>
    </row>
    <row r="16" spans="1:33" x14ac:dyDescent="0.5">
      <c r="A16" s="149">
        <v>14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218" t="str">
        <f t="shared" si="0"/>
        <v/>
      </c>
      <c r="M16" s="123">
        <f t="shared" si="3"/>
        <v>0</v>
      </c>
      <c r="N16" s="119" t="str">
        <f t="shared" si="4"/>
        <v/>
      </c>
      <c r="O16" s="119" t="str">
        <f t="shared" si="5"/>
        <v/>
      </c>
      <c r="P16" s="119" t="str">
        <f t="shared" si="6"/>
        <v/>
      </c>
      <c r="Q16" s="119" t="str">
        <f t="shared" si="7"/>
        <v/>
      </c>
      <c r="R16" s="119" t="str">
        <f t="shared" si="8"/>
        <v/>
      </c>
      <c r="S16" s="119" t="str">
        <f t="shared" si="9"/>
        <v/>
      </c>
      <c r="T16" s="119" t="str">
        <f t="shared" si="10"/>
        <v/>
      </c>
      <c r="U16" s="119" t="str">
        <f t="shared" si="11"/>
        <v/>
      </c>
      <c r="V16" s="119" t="str">
        <f t="shared" si="12"/>
        <v/>
      </c>
      <c r="W16" s="119" t="str">
        <f t="shared" si="13"/>
        <v/>
      </c>
      <c r="X16" s="147" t="str">
        <f t="shared" si="2"/>
        <v/>
      </c>
      <c r="Y16" s="88"/>
      <c r="Z16" s="88"/>
      <c r="AA16" s="88"/>
      <c r="AB16" s="88"/>
      <c r="AC16" s="88"/>
      <c r="AD16" s="88"/>
      <c r="AE16" s="88"/>
      <c r="AF16" s="88"/>
      <c r="AG16" s="88"/>
    </row>
    <row r="17" spans="1:33" x14ac:dyDescent="0.5">
      <c r="A17" s="149">
        <v>15</v>
      </c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218" t="str">
        <f t="shared" si="0"/>
        <v/>
      </c>
      <c r="M17" s="123">
        <f t="shared" si="3"/>
        <v>0</v>
      </c>
      <c r="N17" s="119" t="str">
        <f t="shared" si="4"/>
        <v/>
      </c>
      <c r="O17" s="119" t="str">
        <f t="shared" si="5"/>
        <v/>
      </c>
      <c r="P17" s="119" t="str">
        <f t="shared" si="6"/>
        <v/>
      </c>
      <c r="Q17" s="119" t="str">
        <f t="shared" si="7"/>
        <v/>
      </c>
      <c r="R17" s="119" t="str">
        <f t="shared" si="8"/>
        <v/>
      </c>
      <c r="S17" s="119" t="str">
        <f t="shared" si="9"/>
        <v/>
      </c>
      <c r="T17" s="119" t="str">
        <f t="shared" si="10"/>
        <v/>
      </c>
      <c r="U17" s="119" t="str">
        <f t="shared" si="11"/>
        <v/>
      </c>
      <c r="V17" s="119" t="str">
        <f t="shared" si="12"/>
        <v/>
      </c>
      <c r="W17" s="119" t="str">
        <f t="shared" si="13"/>
        <v/>
      </c>
      <c r="X17" s="147" t="str">
        <f t="shared" si="2"/>
        <v/>
      </c>
      <c r="Y17" s="88"/>
      <c r="Z17" s="88"/>
      <c r="AA17" s="88"/>
      <c r="AB17" s="88"/>
      <c r="AC17" s="88"/>
      <c r="AD17" s="88"/>
      <c r="AE17" s="88"/>
      <c r="AF17" s="88"/>
      <c r="AG17" s="88"/>
    </row>
    <row r="18" spans="1:33" x14ac:dyDescent="0.5">
      <c r="A18" s="149">
        <v>16</v>
      </c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218" t="str">
        <f t="shared" si="0"/>
        <v/>
      </c>
      <c r="M18" s="123">
        <f t="shared" si="3"/>
        <v>0</v>
      </c>
      <c r="N18" s="119" t="str">
        <f t="shared" si="4"/>
        <v/>
      </c>
      <c r="O18" s="119" t="str">
        <f t="shared" si="5"/>
        <v/>
      </c>
      <c r="P18" s="119" t="str">
        <f t="shared" si="6"/>
        <v/>
      </c>
      <c r="Q18" s="119" t="str">
        <f t="shared" si="7"/>
        <v/>
      </c>
      <c r="R18" s="119" t="str">
        <f t="shared" si="8"/>
        <v/>
      </c>
      <c r="S18" s="119" t="str">
        <f t="shared" si="9"/>
        <v/>
      </c>
      <c r="T18" s="119" t="str">
        <f t="shared" si="10"/>
        <v/>
      </c>
      <c r="U18" s="119" t="str">
        <f t="shared" si="11"/>
        <v/>
      </c>
      <c r="V18" s="119" t="str">
        <f t="shared" si="12"/>
        <v/>
      </c>
      <c r="W18" s="119" t="str">
        <f t="shared" si="13"/>
        <v/>
      </c>
      <c r="X18" s="147" t="str">
        <f t="shared" si="2"/>
        <v/>
      </c>
      <c r="Y18" s="88"/>
      <c r="Z18" s="88"/>
      <c r="AA18" s="88"/>
      <c r="AB18" s="88"/>
      <c r="AC18" s="88"/>
      <c r="AD18" s="88"/>
      <c r="AE18" s="88"/>
      <c r="AF18" s="88"/>
      <c r="AG18" s="88"/>
    </row>
    <row r="19" spans="1:33" x14ac:dyDescent="0.5">
      <c r="A19" s="149">
        <v>17</v>
      </c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218" t="str">
        <f t="shared" si="0"/>
        <v/>
      </c>
      <c r="M19" s="123">
        <f t="shared" si="3"/>
        <v>0</v>
      </c>
      <c r="N19" s="119" t="str">
        <f t="shared" si="4"/>
        <v/>
      </c>
      <c r="O19" s="119" t="str">
        <f t="shared" si="5"/>
        <v/>
      </c>
      <c r="P19" s="119" t="str">
        <f t="shared" si="6"/>
        <v/>
      </c>
      <c r="Q19" s="119" t="str">
        <f t="shared" si="7"/>
        <v/>
      </c>
      <c r="R19" s="119" t="str">
        <f t="shared" si="8"/>
        <v/>
      </c>
      <c r="S19" s="119" t="str">
        <f t="shared" si="9"/>
        <v/>
      </c>
      <c r="T19" s="119" t="str">
        <f t="shared" si="10"/>
        <v/>
      </c>
      <c r="U19" s="119" t="str">
        <f t="shared" si="11"/>
        <v/>
      </c>
      <c r="V19" s="119" t="str">
        <f t="shared" si="12"/>
        <v/>
      </c>
      <c r="W19" s="119" t="str">
        <f t="shared" si="13"/>
        <v/>
      </c>
      <c r="X19" s="147" t="str">
        <f t="shared" si="2"/>
        <v/>
      </c>
      <c r="Y19" s="88"/>
      <c r="Z19" s="88"/>
      <c r="AA19" s="88"/>
      <c r="AB19" s="88"/>
      <c r="AC19" s="88"/>
      <c r="AD19" s="88"/>
      <c r="AE19" s="88"/>
      <c r="AF19" s="88"/>
      <c r="AG19" s="88"/>
    </row>
    <row r="20" spans="1:33" x14ac:dyDescent="0.5">
      <c r="A20" s="149">
        <v>18</v>
      </c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218" t="str">
        <f t="shared" si="0"/>
        <v/>
      </c>
      <c r="M20" s="123">
        <f t="shared" si="3"/>
        <v>0</v>
      </c>
      <c r="N20" s="119" t="str">
        <f t="shared" si="4"/>
        <v/>
      </c>
      <c r="O20" s="119" t="str">
        <f t="shared" si="5"/>
        <v/>
      </c>
      <c r="P20" s="119" t="str">
        <f t="shared" si="6"/>
        <v/>
      </c>
      <c r="Q20" s="119" t="str">
        <f t="shared" si="7"/>
        <v/>
      </c>
      <c r="R20" s="119" t="str">
        <f t="shared" si="8"/>
        <v/>
      </c>
      <c r="S20" s="119" t="str">
        <f t="shared" si="9"/>
        <v/>
      </c>
      <c r="T20" s="119" t="str">
        <f t="shared" si="10"/>
        <v/>
      </c>
      <c r="U20" s="119" t="str">
        <f t="shared" si="11"/>
        <v/>
      </c>
      <c r="V20" s="119" t="str">
        <f t="shared" si="12"/>
        <v/>
      </c>
      <c r="W20" s="119" t="str">
        <f t="shared" si="13"/>
        <v/>
      </c>
      <c r="X20" s="147" t="str">
        <f t="shared" si="2"/>
        <v/>
      </c>
      <c r="Y20" s="88"/>
      <c r="Z20" s="88"/>
      <c r="AA20" s="88"/>
      <c r="AB20" s="88"/>
      <c r="AC20" s="88"/>
      <c r="AD20" s="88"/>
      <c r="AE20" s="88"/>
      <c r="AF20" s="88"/>
      <c r="AG20" s="88"/>
    </row>
    <row r="21" spans="1:33" x14ac:dyDescent="0.5">
      <c r="A21" s="149">
        <v>19</v>
      </c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218" t="str">
        <f t="shared" si="0"/>
        <v/>
      </c>
      <c r="M21" s="123">
        <f t="shared" si="3"/>
        <v>0</v>
      </c>
      <c r="N21" s="119" t="str">
        <f t="shared" si="4"/>
        <v/>
      </c>
      <c r="O21" s="119" t="str">
        <f t="shared" si="5"/>
        <v/>
      </c>
      <c r="P21" s="119" t="str">
        <f t="shared" si="6"/>
        <v/>
      </c>
      <c r="Q21" s="119" t="str">
        <f t="shared" si="7"/>
        <v/>
      </c>
      <c r="R21" s="119" t="str">
        <f t="shared" si="8"/>
        <v/>
      </c>
      <c r="S21" s="119" t="str">
        <f t="shared" si="9"/>
        <v/>
      </c>
      <c r="T21" s="119" t="str">
        <f t="shared" si="10"/>
        <v/>
      </c>
      <c r="U21" s="119" t="str">
        <f t="shared" si="11"/>
        <v/>
      </c>
      <c r="V21" s="119" t="str">
        <f t="shared" si="12"/>
        <v/>
      </c>
      <c r="W21" s="119" t="str">
        <f t="shared" si="13"/>
        <v/>
      </c>
      <c r="X21" s="147" t="str">
        <f t="shared" si="2"/>
        <v/>
      </c>
      <c r="Y21" s="88"/>
      <c r="Z21" s="88"/>
      <c r="AA21" s="88"/>
      <c r="AB21" s="88"/>
      <c r="AC21" s="88"/>
      <c r="AD21" s="88"/>
      <c r="AE21" s="88"/>
      <c r="AF21" s="88"/>
      <c r="AG21" s="88"/>
    </row>
    <row r="22" spans="1:33" x14ac:dyDescent="0.5">
      <c r="A22" s="149">
        <v>20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218" t="str">
        <f t="shared" si="0"/>
        <v/>
      </c>
      <c r="M22" s="123">
        <f t="shared" si="3"/>
        <v>0</v>
      </c>
      <c r="N22" s="119" t="str">
        <f t="shared" si="4"/>
        <v/>
      </c>
      <c r="O22" s="119" t="str">
        <f t="shared" si="5"/>
        <v/>
      </c>
      <c r="P22" s="119" t="str">
        <f t="shared" si="6"/>
        <v/>
      </c>
      <c r="Q22" s="119" t="str">
        <f t="shared" si="7"/>
        <v/>
      </c>
      <c r="R22" s="119" t="str">
        <f t="shared" si="8"/>
        <v/>
      </c>
      <c r="S22" s="119" t="str">
        <f t="shared" si="9"/>
        <v/>
      </c>
      <c r="T22" s="119" t="str">
        <f t="shared" si="10"/>
        <v/>
      </c>
      <c r="U22" s="119" t="str">
        <f t="shared" si="11"/>
        <v/>
      </c>
      <c r="V22" s="119" t="str">
        <f t="shared" si="12"/>
        <v/>
      </c>
      <c r="W22" s="119" t="str">
        <f t="shared" si="13"/>
        <v/>
      </c>
      <c r="X22" s="147" t="str">
        <f t="shared" si="2"/>
        <v/>
      </c>
      <c r="Y22" s="88"/>
      <c r="Z22" s="88"/>
      <c r="AA22" s="88"/>
      <c r="AB22" s="88"/>
      <c r="AC22" s="88"/>
      <c r="AD22" s="88"/>
      <c r="AE22" s="88"/>
      <c r="AF22" s="88"/>
      <c r="AG22" s="88"/>
    </row>
    <row r="23" spans="1:33" x14ac:dyDescent="0.5">
      <c r="A23" s="149">
        <v>21</v>
      </c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218" t="str">
        <f t="shared" si="0"/>
        <v/>
      </c>
      <c r="M23" s="123">
        <f t="shared" si="3"/>
        <v>0</v>
      </c>
      <c r="N23" s="119" t="str">
        <f t="shared" si="4"/>
        <v/>
      </c>
      <c r="O23" s="119" t="str">
        <f t="shared" si="5"/>
        <v/>
      </c>
      <c r="P23" s="119" t="str">
        <f t="shared" si="6"/>
        <v/>
      </c>
      <c r="Q23" s="119" t="str">
        <f t="shared" si="7"/>
        <v/>
      </c>
      <c r="R23" s="119" t="str">
        <f t="shared" si="8"/>
        <v/>
      </c>
      <c r="S23" s="119" t="str">
        <f t="shared" si="9"/>
        <v/>
      </c>
      <c r="T23" s="119" t="str">
        <f t="shared" si="10"/>
        <v/>
      </c>
      <c r="U23" s="119" t="str">
        <f t="shared" si="11"/>
        <v/>
      </c>
      <c r="V23" s="119" t="str">
        <f t="shared" si="12"/>
        <v/>
      </c>
      <c r="W23" s="119" t="str">
        <f t="shared" si="13"/>
        <v/>
      </c>
      <c r="X23" s="147" t="str">
        <f t="shared" si="2"/>
        <v/>
      </c>
      <c r="Y23" s="88"/>
      <c r="Z23" s="88"/>
      <c r="AA23" s="88"/>
      <c r="AB23" s="88"/>
      <c r="AC23" s="88"/>
      <c r="AD23" s="88"/>
      <c r="AE23" s="88"/>
      <c r="AF23" s="88"/>
      <c r="AG23" s="88"/>
    </row>
    <row r="24" spans="1:33" x14ac:dyDescent="0.5">
      <c r="A24" s="149">
        <v>22</v>
      </c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218" t="str">
        <f t="shared" si="0"/>
        <v/>
      </c>
      <c r="M24" s="123">
        <f t="shared" si="3"/>
        <v>0</v>
      </c>
      <c r="N24" s="119" t="str">
        <f t="shared" si="4"/>
        <v/>
      </c>
      <c r="O24" s="119" t="str">
        <f t="shared" si="5"/>
        <v/>
      </c>
      <c r="P24" s="119" t="str">
        <f t="shared" si="6"/>
        <v/>
      </c>
      <c r="Q24" s="119" t="str">
        <f t="shared" si="7"/>
        <v/>
      </c>
      <c r="R24" s="119" t="str">
        <f t="shared" si="8"/>
        <v/>
      </c>
      <c r="S24" s="119" t="str">
        <f t="shared" si="9"/>
        <v/>
      </c>
      <c r="T24" s="119" t="str">
        <f t="shared" si="10"/>
        <v/>
      </c>
      <c r="U24" s="119" t="str">
        <f t="shared" si="11"/>
        <v/>
      </c>
      <c r="V24" s="119" t="str">
        <f t="shared" si="12"/>
        <v/>
      </c>
      <c r="W24" s="119" t="str">
        <f t="shared" si="13"/>
        <v/>
      </c>
      <c r="X24" s="147" t="str">
        <f t="shared" si="2"/>
        <v/>
      </c>
      <c r="Y24" s="88"/>
      <c r="Z24" s="88"/>
      <c r="AA24" s="88"/>
      <c r="AB24" s="88"/>
      <c r="AC24" s="88"/>
      <c r="AD24" s="88"/>
      <c r="AE24" s="88"/>
      <c r="AF24" s="88"/>
      <c r="AG24" s="88"/>
    </row>
    <row r="25" spans="1:33" x14ac:dyDescent="0.5">
      <c r="A25" s="149">
        <v>23</v>
      </c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218" t="str">
        <f t="shared" si="0"/>
        <v/>
      </c>
      <c r="M25" s="123">
        <f t="shared" si="3"/>
        <v>0</v>
      </c>
      <c r="N25" s="119" t="str">
        <f t="shared" si="4"/>
        <v/>
      </c>
      <c r="O25" s="119" t="str">
        <f t="shared" si="5"/>
        <v/>
      </c>
      <c r="P25" s="119" t="str">
        <f t="shared" si="6"/>
        <v/>
      </c>
      <c r="Q25" s="119" t="str">
        <f t="shared" si="7"/>
        <v/>
      </c>
      <c r="R25" s="119" t="str">
        <f t="shared" si="8"/>
        <v/>
      </c>
      <c r="S25" s="119" t="str">
        <f t="shared" si="9"/>
        <v/>
      </c>
      <c r="T25" s="119" t="str">
        <f t="shared" si="10"/>
        <v/>
      </c>
      <c r="U25" s="119" t="str">
        <f t="shared" si="11"/>
        <v/>
      </c>
      <c r="V25" s="119" t="str">
        <f t="shared" si="12"/>
        <v/>
      </c>
      <c r="W25" s="119" t="str">
        <f t="shared" si="13"/>
        <v/>
      </c>
      <c r="X25" s="147" t="str">
        <f t="shared" si="2"/>
        <v/>
      </c>
      <c r="Y25" s="88"/>
      <c r="Z25" s="88"/>
      <c r="AA25" s="88"/>
      <c r="AB25" s="88"/>
      <c r="AC25" s="88"/>
      <c r="AD25" s="88"/>
      <c r="AE25" s="88"/>
      <c r="AF25" s="88"/>
      <c r="AG25" s="88"/>
    </row>
    <row r="26" spans="1:33" x14ac:dyDescent="0.5">
      <c r="A26" s="149">
        <v>24</v>
      </c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218" t="str">
        <f t="shared" si="0"/>
        <v/>
      </c>
      <c r="M26" s="123">
        <f t="shared" si="3"/>
        <v>0</v>
      </c>
      <c r="N26" s="119" t="str">
        <f t="shared" si="4"/>
        <v/>
      </c>
      <c r="O26" s="119" t="str">
        <f t="shared" si="5"/>
        <v/>
      </c>
      <c r="P26" s="119" t="str">
        <f t="shared" si="6"/>
        <v/>
      </c>
      <c r="Q26" s="119" t="str">
        <f t="shared" si="7"/>
        <v/>
      </c>
      <c r="R26" s="119" t="str">
        <f t="shared" si="8"/>
        <v/>
      </c>
      <c r="S26" s="119" t="str">
        <f t="shared" si="9"/>
        <v/>
      </c>
      <c r="T26" s="119" t="str">
        <f t="shared" si="10"/>
        <v/>
      </c>
      <c r="U26" s="119" t="str">
        <f t="shared" si="11"/>
        <v/>
      </c>
      <c r="V26" s="119" t="str">
        <f t="shared" si="12"/>
        <v/>
      </c>
      <c r="W26" s="119" t="str">
        <f t="shared" si="13"/>
        <v/>
      </c>
      <c r="X26" s="147" t="str">
        <f t="shared" si="2"/>
        <v/>
      </c>
      <c r="Y26" s="88"/>
      <c r="Z26" s="88"/>
      <c r="AA26" s="88"/>
      <c r="AB26" s="88"/>
      <c r="AC26" s="88"/>
      <c r="AD26" s="88"/>
      <c r="AE26" s="88"/>
      <c r="AF26" s="88"/>
      <c r="AG26" s="88"/>
    </row>
    <row r="27" spans="1:33" x14ac:dyDescent="0.5">
      <c r="A27" s="149">
        <v>25</v>
      </c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218" t="str">
        <f t="shared" si="0"/>
        <v/>
      </c>
      <c r="M27" s="123">
        <f t="shared" si="3"/>
        <v>0</v>
      </c>
      <c r="N27" s="119" t="str">
        <f t="shared" si="4"/>
        <v/>
      </c>
      <c r="O27" s="119" t="str">
        <f t="shared" si="5"/>
        <v/>
      </c>
      <c r="P27" s="119" t="str">
        <f t="shared" si="6"/>
        <v/>
      </c>
      <c r="Q27" s="119" t="str">
        <f t="shared" si="7"/>
        <v/>
      </c>
      <c r="R27" s="119" t="str">
        <f t="shared" si="8"/>
        <v/>
      </c>
      <c r="S27" s="119" t="str">
        <f t="shared" si="9"/>
        <v/>
      </c>
      <c r="T27" s="119" t="str">
        <f t="shared" si="10"/>
        <v/>
      </c>
      <c r="U27" s="119" t="str">
        <f t="shared" si="11"/>
        <v/>
      </c>
      <c r="V27" s="119" t="str">
        <f t="shared" si="12"/>
        <v/>
      </c>
      <c r="W27" s="119" t="str">
        <f t="shared" si="13"/>
        <v/>
      </c>
      <c r="X27" s="147" t="str">
        <f t="shared" si="2"/>
        <v/>
      </c>
      <c r="Y27" s="88"/>
      <c r="Z27" s="88"/>
      <c r="AA27" s="88"/>
      <c r="AB27" s="88"/>
      <c r="AC27" s="88"/>
      <c r="AD27" s="88"/>
      <c r="AE27" s="88"/>
      <c r="AF27" s="88"/>
      <c r="AG27" s="88"/>
    </row>
    <row r="28" spans="1:33" x14ac:dyDescent="0.5">
      <c r="A28" s="149">
        <v>26</v>
      </c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218" t="str">
        <f t="shared" si="0"/>
        <v/>
      </c>
      <c r="M28" s="123">
        <f t="shared" si="3"/>
        <v>0</v>
      </c>
      <c r="N28" s="119" t="str">
        <f t="shared" si="4"/>
        <v/>
      </c>
      <c r="O28" s="119" t="str">
        <f t="shared" si="5"/>
        <v/>
      </c>
      <c r="P28" s="119" t="str">
        <f t="shared" si="6"/>
        <v/>
      </c>
      <c r="Q28" s="119" t="str">
        <f t="shared" si="7"/>
        <v/>
      </c>
      <c r="R28" s="119" t="str">
        <f t="shared" si="8"/>
        <v/>
      </c>
      <c r="S28" s="119" t="str">
        <f t="shared" si="9"/>
        <v/>
      </c>
      <c r="T28" s="119" t="str">
        <f t="shared" si="10"/>
        <v/>
      </c>
      <c r="U28" s="119" t="str">
        <f t="shared" si="11"/>
        <v/>
      </c>
      <c r="V28" s="119" t="str">
        <f t="shared" si="12"/>
        <v/>
      </c>
      <c r="W28" s="119" t="str">
        <f t="shared" si="13"/>
        <v/>
      </c>
      <c r="X28" s="147" t="str">
        <f t="shared" si="2"/>
        <v/>
      </c>
      <c r="Y28" s="88"/>
      <c r="Z28" s="88"/>
      <c r="AA28" s="88"/>
      <c r="AB28" s="88"/>
      <c r="AC28" s="88"/>
      <c r="AD28" s="88"/>
      <c r="AE28" s="88"/>
      <c r="AF28" s="88"/>
      <c r="AG28" s="88"/>
    </row>
    <row r="29" spans="1:33" x14ac:dyDescent="0.5">
      <c r="A29" s="149">
        <v>27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218" t="str">
        <f t="shared" si="0"/>
        <v/>
      </c>
      <c r="M29" s="123">
        <f t="shared" si="3"/>
        <v>0</v>
      </c>
      <c r="N29" s="119" t="str">
        <f t="shared" si="4"/>
        <v/>
      </c>
      <c r="O29" s="119" t="str">
        <f t="shared" si="5"/>
        <v/>
      </c>
      <c r="P29" s="119" t="str">
        <f t="shared" si="6"/>
        <v/>
      </c>
      <c r="Q29" s="119" t="str">
        <f t="shared" si="7"/>
        <v/>
      </c>
      <c r="R29" s="119" t="str">
        <f t="shared" si="8"/>
        <v/>
      </c>
      <c r="S29" s="119" t="str">
        <f t="shared" si="9"/>
        <v/>
      </c>
      <c r="T29" s="119" t="str">
        <f t="shared" si="10"/>
        <v/>
      </c>
      <c r="U29" s="119" t="str">
        <f t="shared" si="11"/>
        <v/>
      </c>
      <c r="V29" s="119" t="str">
        <f t="shared" si="12"/>
        <v/>
      </c>
      <c r="W29" s="119" t="str">
        <f t="shared" si="13"/>
        <v/>
      </c>
      <c r="X29" s="147" t="str">
        <f t="shared" si="2"/>
        <v/>
      </c>
      <c r="Y29" s="88"/>
      <c r="Z29" s="88"/>
      <c r="AA29" s="88"/>
      <c r="AB29" s="88"/>
      <c r="AC29" s="88"/>
      <c r="AD29" s="88"/>
      <c r="AE29" s="88"/>
      <c r="AF29" s="88"/>
      <c r="AG29" s="88"/>
    </row>
    <row r="30" spans="1:33" x14ac:dyDescent="0.5">
      <c r="A30" s="149">
        <v>28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218" t="str">
        <f t="shared" si="0"/>
        <v/>
      </c>
      <c r="M30" s="123">
        <f t="shared" si="3"/>
        <v>0</v>
      </c>
      <c r="N30" s="119" t="str">
        <f t="shared" si="4"/>
        <v/>
      </c>
      <c r="O30" s="119" t="str">
        <f t="shared" si="5"/>
        <v/>
      </c>
      <c r="P30" s="119" t="str">
        <f t="shared" si="6"/>
        <v/>
      </c>
      <c r="Q30" s="119" t="str">
        <f t="shared" si="7"/>
        <v/>
      </c>
      <c r="R30" s="119" t="str">
        <f t="shared" si="8"/>
        <v/>
      </c>
      <c r="S30" s="119" t="str">
        <f t="shared" si="9"/>
        <v/>
      </c>
      <c r="T30" s="119" t="str">
        <f t="shared" si="10"/>
        <v/>
      </c>
      <c r="U30" s="119" t="str">
        <f t="shared" si="11"/>
        <v/>
      </c>
      <c r="V30" s="119" t="str">
        <f t="shared" si="12"/>
        <v/>
      </c>
      <c r="W30" s="119" t="str">
        <f t="shared" si="13"/>
        <v/>
      </c>
      <c r="X30" s="147" t="str">
        <f t="shared" si="2"/>
        <v/>
      </c>
      <c r="Y30" s="88"/>
      <c r="Z30" s="88"/>
      <c r="AA30" s="88"/>
      <c r="AB30" s="88"/>
      <c r="AC30" s="88"/>
      <c r="AD30" s="88"/>
      <c r="AE30" s="88"/>
      <c r="AF30" s="88"/>
      <c r="AG30" s="88"/>
    </row>
    <row r="31" spans="1:33" x14ac:dyDescent="0.5">
      <c r="A31" s="149">
        <v>29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218" t="str">
        <f t="shared" si="0"/>
        <v/>
      </c>
      <c r="M31" s="123">
        <f t="shared" si="3"/>
        <v>0</v>
      </c>
      <c r="N31" s="119" t="str">
        <f t="shared" si="4"/>
        <v/>
      </c>
      <c r="O31" s="119" t="str">
        <f t="shared" si="5"/>
        <v/>
      </c>
      <c r="P31" s="119" t="str">
        <f t="shared" si="6"/>
        <v/>
      </c>
      <c r="Q31" s="119" t="str">
        <f t="shared" si="7"/>
        <v/>
      </c>
      <c r="R31" s="119" t="str">
        <f t="shared" si="8"/>
        <v/>
      </c>
      <c r="S31" s="119" t="str">
        <f t="shared" si="9"/>
        <v/>
      </c>
      <c r="T31" s="119" t="str">
        <f t="shared" si="10"/>
        <v/>
      </c>
      <c r="U31" s="119" t="str">
        <f t="shared" si="11"/>
        <v/>
      </c>
      <c r="V31" s="119" t="str">
        <f t="shared" si="12"/>
        <v/>
      </c>
      <c r="W31" s="119" t="str">
        <f t="shared" si="13"/>
        <v/>
      </c>
      <c r="X31" s="147" t="str">
        <f t="shared" si="2"/>
        <v/>
      </c>
      <c r="Y31" s="88"/>
      <c r="Z31" s="88"/>
      <c r="AA31" s="88"/>
      <c r="AB31" s="88"/>
      <c r="AC31" s="88"/>
      <c r="AD31" s="88"/>
      <c r="AE31" s="88"/>
      <c r="AF31" s="88"/>
      <c r="AG31" s="88"/>
    </row>
    <row r="32" spans="1:33" x14ac:dyDescent="0.5">
      <c r="A32" s="149">
        <v>30</v>
      </c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218" t="str">
        <f t="shared" si="0"/>
        <v/>
      </c>
      <c r="M32" s="123">
        <f t="shared" si="3"/>
        <v>0</v>
      </c>
      <c r="N32" s="119" t="str">
        <f t="shared" si="4"/>
        <v/>
      </c>
      <c r="O32" s="119" t="str">
        <f t="shared" si="5"/>
        <v/>
      </c>
      <c r="P32" s="119" t="str">
        <f t="shared" si="6"/>
        <v/>
      </c>
      <c r="Q32" s="119" t="str">
        <f t="shared" si="7"/>
        <v/>
      </c>
      <c r="R32" s="119" t="str">
        <f t="shared" si="8"/>
        <v/>
      </c>
      <c r="S32" s="119" t="str">
        <f t="shared" si="9"/>
        <v/>
      </c>
      <c r="T32" s="119" t="str">
        <f t="shared" si="10"/>
        <v/>
      </c>
      <c r="U32" s="119" t="str">
        <f t="shared" si="11"/>
        <v/>
      </c>
      <c r="V32" s="119" t="str">
        <f t="shared" si="12"/>
        <v/>
      </c>
      <c r="W32" s="119" t="str">
        <f t="shared" si="13"/>
        <v/>
      </c>
      <c r="X32" s="147" t="str">
        <f t="shared" si="2"/>
        <v/>
      </c>
      <c r="Y32" s="88"/>
      <c r="Z32" s="88"/>
      <c r="AA32" s="88"/>
      <c r="AB32" s="88"/>
      <c r="AC32" s="88"/>
      <c r="AD32" s="88"/>
      <c r="AE32" s="88"/>
      <c r="AF32" s="88"/>
      <c r="AG32" s="88"/>
    </row>
    <row r="33" spans="1:33" x14ac:dyDescent="0.5">
      <c r="A33" s="149">
        <v>31</v>
      </c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218" t="str">
        <f t="shared" si="0"/>
        <v/>
      </c>
      <c r="M33" s="123">
        <f t="shared" si="3"/>
        <v>0</v>
      </c>
      <c r="N33" s="119" t="str">
        <f t="shared" si="4"/>
        <v/>
      </c>
      <c r="O33" s="119" t="str">
        <f t="shared" si="5"/>
        <v/>
      </c>
      <c r="P33" s="119" t="str">
        <f t="shared" si="6"/>
        <v/>
      </c>
      <c r="Q33" s="119" t="str">
        <f t="shared" si="7"/>
        <v/>
      </c>
      <c r="R33" s="119" t="str">
        <f t="shared" si="8"/>
        <v/>
      </c>
      <c r="S33" s="119" t="str">
        <f t="shared" si="9"/>
        <v/>
      </c>
      <c r="T33" s="119" t="str">
        <f t="shared" si="10"/>
        <v/>
      </c>
      <c r="U33" s="119" t="str">
        <f t="shared" si="11"/>
        <v/>
      </c>
      <c r="V33" s="119" t="str">
        <f t="shared" si="12"/>
        <v/>
      </c>
      <c r="W33" s="119" t="str">
        <f t="shared" si="13"/>
        <v/>
      </c>
      <c r="X33" s="147" t="str">
        <f t="shared" si="2"/>
        <v/>
      </c>
      <c r="Y33" s="88"/>
      <c r="Z33" s="88"/>
      <c r="AA33" s="88"/>
      <c r="AB33" s="88"/>
      <c r="AC33" s="88"/>
      <c r="AD33" s="88"/>
      <c r="AE33" s="88"/>
      <c r="AF33" s="88"/>
      <c r="AG33" s="88"/>
    </row>
    <row r="34" spans="1:33" x14ac:dyDescent="0.5">
      <c r="A34" s="149">
        <v>32</v>
      </c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218" t="str">
        <f t="shared" si="0"/>
        <v/>
      </c>
      <c r="M34" s="123">
        <f t="shared" si="3"/>
        <v>0</v>
      </c>
      <c r="N34" s="119" t="str">
        <f t="shared" si="4"/>
        <v/>
      </c>
      <c r="O34" s="119" t="str">
        <f t="shared" si="5"/>
        <v/>
      </c>
      <c r="P34" s="119" t="str">
        <f t="shared" si="6"/>
        <v/>
      </c>
      <c r="Q34" s="119" t="str">
        <f t="shared" si="7"/>
        <v/>
      </c>
      <c r="R34" s="119" t="str">
        <f t="shared" si="8"/>
        <v/>
      </c>
      <c r="S34" s="119" t="str">
        <f t="shared" si="9"/>
        <v/>
      </c>
      <c r="T34" s="119" t="str">
        <f t="shared" si="10"/>
        <v/>
      </c>
      <c r="U34" s="119" t="str">
        <f t="shared" si="11"/>
        <v/>
      </c>
      <c r="V34" s="119" t="str">
        <f t="shared" si="12"/>
        <v/>
      </c>
      <c r="W34" s="119" t="str">
        <f t="shared" si="13"/>
        <v/>
      </c>
      <c r="X34" s="147" t="str">
        <f t="shared" si="2"/>
        <v/>
      </c>
      <c r="Y34" s="88"/>
      <c r="Z34" s="88"/>
      <c r="AA34" s="88"/>
      <c r="AB34" s="88"/>
      <c r="AC34" s="88"/>
      <c r="AD34" s="88"/>
      <c r="AE34" s="88"/>
      <c r="AF34" s="88"/>
      <c r="AG34" s="88"/>
    </row>
    <row r="35" spans="1:33" x14ac:dyDescent="0.5">
      <c r="A35" s="149">
        <v>33</v>
      </c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218" t="str">
        <f t="shared" si="0"/>
        <v/>
      </c>
      <c r="M35" s="123">
        <f t="shared" si="3"/>
        <v>0</v>
      </c>
      <c r="N35" s="119" t="str">
        <f t="shared" si="4"/>
        <v/>
      </c>
      <c r="O35" s="119" t="str">
        <f t="shared" si="5"/>
        <v/>
      </c>
      <c r="P35" s="119" t="str">
        <f t="shared" si="6"/>
        <v/>
      </c>
      <c r="Q35" s="119" t="str">
        <f t="shared" si="7"/>
        <v/>
      </c>
      <c r="R35" s="119" t="str">
        <f t="shared" si="8"/>
        <v/>
      </c>
      <c r="S35" s="119" t="str">
        <f t="shared" si="9"/>
        <v/>
      </c>
      <c r="T35" s="119" t="str">
        <f t="shared" si="10"/>
        <v/>
      </c>
      <c r="U35" s="119" t="str">
        <f t="shared" si="11"/>
        <v/>
      </c>
      <c r="V35" s="119" t="str">
        <f t="shared" si="12"/>
        <v/>
      </c>
      <c r="W35" s="119" t="str">
        <f t="shared" si="13"/>
        <v/>
      </c>
      <c r="X35" s="147" t="str">
        <f t="shared" si="2"/>
        <v/>
      </c>
      <c r="Y35" s="88"/>
      <c r="Z35" s="88"/>
      <c r="AA35" s="88"/>
      <c r="AB35" s="88"/>
      <c r="AC35" s="88"/>
      <c r="AD35" s="88"/>
      <c r="AE35" s="88"/>
      <c r="AF35" s="88"/>
      <c r="AG35" s="88"/>
    </row>
    <row r="36" spans="1:33" x14ac:dyDescent="0.5">
      <c r="A36" s="149">
        <v>34</v>
      </c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218" t="str">
        <f t="shared" si="0"/>
        <v/>
      </c>
      <c r="M36" s="123">
        <f t="shared" si="3"/>
        <v>0</v>
      </c>
      <c r="N36" s="119" t="str">
        <f t="shared" si="4"/>
        <v/>
      </c>
      <c r="O36" s="119" t="str">
        <f t="shared" si="5"/>
        <v/>
      </c>
      <c r="P36" s="119" t="str">
        <f t="shared" si="6"/>
        <v/>
      </c>
      <c r="Q36" s="119" t="str">
        <f t="shared" si="7"/>
        <v/>
      </c>
      <c r="R36" s="119" t="str">
        <f t="shared" si="8"/>
        <v/>
      </c>
      <c r="S36" s="119" t="str">
        <f t="shared" si="9"/>
        <v/>
      </c>
      <c r="T36" s="119" t="str">
        <f t="shared" si="10"/>
        <v/>
      </c>
      <c r="U36" s="119" t="str">
        <f t="shared" si="11"/>
        <v/>
      </c>
      <c r="V36" s="119" t="str">
        <f t="shared" si="12"/>
        <v/>
      </c>
      <c r="W36" s="119" t="str">
        <f t="shared" si="13"/>
        <v/>
      </c>
      <c r="X36" s="147" t="str">
        <f t="shared" si="2"/>
        <v/>
      </c>
      <c r="Y36" s="88"/>
      <c r="Z36" s="88"/>
      <c r="AA36" s="88"/>
      <c r="AB36" s="88"/>
      <c r="AC36" s="88"/>
      <c r="AD36" s="88"/>
      <c r="AE36" s="88"/>
      <c r="AF36" s="88"/>
      <c r="AG36" s="88"/>
    </row>
    <row r="37" spans="1:33" x14ac:dyDescent="0.5">
      <c r="A37" s="149">
        <v>35</v>
      </c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218" t="str">
        <f t="shared" si="0"/>
        <v/>
      </c>
      <c r="M37" s="123">
        <f t="shared" si="3"/>
        <v>0</v>
      </c>
      <c r="N37" s="119" t="str">
        <f t="shared" si="4"/>
        <v/>
      </c>
      <c r="O37" s="119" t="str">
        <f t="shared" si="5"/>
        <v/>
      </c>
      <c r="P37" s="119" t="str">
        <f t="shared" si="6"/>
        <v/>
      </c>
      <c r="Q37" s="119" t="str">
        <f t="shared" si="7"/>
        <v/>
      </c>
      <c r="R37" s="119" t="str">
        <f t="shared" si="8"/>
        <v/>
      </c>
      <c r="S37" s="119" t="str">
        <f t="shared" si="9"/>
        <v/>
      </c>
      <c r="T37" s="119" t="str">
        <f t="shared" si="10"/>
        <v/>
      </c>
      <c r="U37" s="119" t="str">
        <f t="shared" si="11"/>
        <v/>
      </c>
      <c r="V37" s="119" t="str">
        <f t="shared" si="12"/>
        <v/>
      </c>
      <c r="W37" s="119" t="str">
        <f t="shared" si="13"/>
        <v/>
      </c>
      <c r="X37" s="147" t="str">
        <f t="shared" si="2"/>
        <v/>
      </c>
      <c r="Y37" s="88"/>
      <c r="Z37" s="88"/>
      <c r="AA37" s="88"/>
      <c r="AB37" s="88"/>
      <c r="AC37" s="88"/>
      <c r="AD37" s="88"/>
      <c r="AE37" s="88"/>
      <c r="AF37" s="88"/>
      <c r="AG37" s="88"/>
    </row>
    <row r="38" spans="1:33" x14ac:dyDescent="0.5">
      <c r="A38" s="149">
        <v>36</v>
      </c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218" t="str">
        <f t="shared" si="0"/>
        <v/>
      </c>
      <c r="M38" s="123">
        <f t="shared" si="3"/>
        <v>0</v>
      </c>
      <c r="N38" s="119" t="str">
        <f t="shared" si="4"/>
        <v/>
      </c>
      <c r="O38" s="119" t="str">
        <f t="shared" si="5"/>
        <v/>
      </c>
      <c r="P38" s="119" t="str">
        <f t="shared" si="6"/>
        <v/>
      </c>
      <c r="Q38" s="119" t="str">
        <f t="shared" si="7"/>
        <v/>
      </c>
      <c r="R38" s="119" t="str">
        <f t="shared" si="8"/>
        <v/>
      </c>
      <c r="S38" s="119" t="str">
        <f t="shared" si="9"/>
        <v/>
      </c>
      <c r="T38" s="119" t="str">
        <f t="shared" si="10"/>
        <v/>
      </c>
      <c r="U38" s="119" t="str">
        <f t="shared" si="11"/>
        <v/>
      </c>
      <c r="V38" s="119" t="str">
        <f t="shared" si="12"/>
        <v/>
      </c>
      <c r="W38" s="119" t="str">
        <f t="shared" si="13"/>
        <v/>
      </c>
      <c r="X38" s="147" t="str">
        <f t="shared" si="2"/>
        <v/>
      </c>
      <c r="Y38" s="88"/>
      <c r="Z38" s="88"/>
      <c r="AA38" s="88"/>
      <c r="AB38" s="88"/>
      <c r="AC38" s="88"/>
      <c r="AD38" s="88"/>
      <c r="AE38" s="88"/>
      <c r="AF38" s="88"/>
      <c r="AG38" s="88"/>
    </row>
    <row r="39" spans="1:33" x14ac:dyDescent="0.5">
      <c r="A39" s="149">
        <v>37</v>
      </c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218" t="str">
        <f t="shared" si="0"/>
        <v/>
      </c>
      <c r="M39" s="123">
        <f t="shared" si="3"/>
        <v>0</v>
      </c>
      <c r="N39" s="119" t="str">
        <f t="shared" si="4"/>
        <v/>
      </c>
      <c r="O39" s="119" t="str">
        <f t="shared" si="5"/>
        <v/>
      </c>
      <c r="P39" s="119" t="str">
        <f t="shared" si="6"/>
        <v/>
      </c>
      <c r="Q39" s="119" t="str">
        <f t="shared" si="7"/>
        <v/>
      </c>
      <c r="R39" s="119" t="str">
        <f t="shared" si="8"/>
        <v/>
      </c>
      <c r="S39" s="119" t="str">
        <f t="shared" si="9"/>
        <v/>
      </c>
      <c r="T39" s="119" t="str">
        <f t="shared" si="10"/>
        <v/>
      </c>
      <c r="U39" s="119" t="str">
        <f t="shared" si="11"/>
        <v/>
      </c>
      <c r="V39" s="119" t="str">
        <f t="shared" si="12"/>
        <v/>
      </c>
      <c r="W39" s="119" t="str">
        <f t="shared" si="13"/>
        <v/>
      </c>
      <c r="X39" s="147" t="str">
        <f t="shared" si="2"/>
        <v/>
      </c>
      <c r="Y39" s="88"/>
      <c r="Z39" s="88"/>
      <c r="AA39" s="88"/>
      <c r="AB39" s="88"/>
      <c r="AC39" s="88"/>
      <c r="AD39" s="88"/>
      <c r="AE39" s="88"/>
      <c r="AF39" s="88"/>
      <c r="AG39" s="88"/>
    </row>
    <row r="40" spans="1:33" x14ac:dyDescent="0.5">
      <c r="A40" s="149">
        <v>38</v>
      </c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218" t="str">
        <f t="shared" si="0"/>
        <v/>
      </c>
      <c r="M40" s="123">
        <f t="shared" si="3"/>
        <v>0</v>
      </c>
      <c r="N40" s="119" t="str">
        <f t="shared" si="4"/>
        <v/>
      </c>
      <c r="O40" s="119" t="str">
        <f t="shared" si="5"/>
        <v/>
      </c>
      <c r="P40" s="119" t="str">
        <f t="shared" si="6"/>
        <v/>
      </c>
      <c r="Q40" s="119" t="str">
        <f t="shared" si="7"/>
        <v/>
      </c>
      <c r="R40" s="119" t="str">
        <f t="shared" si="8"/>
        <v/>
      </c>
      <c r="S40" s="119" t="str">
        <f t="shared" si="9"/>
        <v/>
      </c>
      <c r="T40" s="119" t="str">
        <f t="shared" si="10"/>
        <v/>
      </c>
      <c r="U40" s="119" t="str">
        <f t="shared" si="11"/>
        <v/>
      </c>
      <c r="V40" s="119" t="str">
        <f t="shared" si="12"/>
        <v/>
      </c>
      <c r="W40" s="119" t="str">
        <f t="shared" si="13"/>
        <v/>
      </c>
      <c r="X40" s="147" t="str">
        <f t="shared" si="2"/>
        <v/>
      </c>
      <c r="Y40" s="88"/>
      <c r="Z40" s="88"/>
      <c r="AA40" s="88"/>
      <c r="AB40" s="88"/>
      <c r="AC40" s="88"/>
      <c r="AD40" s="88"/>
      <c r="AE40" s="88"/>
      <c r="AF40" s="88"/>
      <c r="AG40" s="88"/>
    </row>
    <row r="41" spans="1:33" x14ac:dyDescent="0.5">
      <c r="A41" s="149">
        <v>39</v>
      </c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218" t="str">
        <f t="shared" si="0"/>
        <v/>
      </c>
      <c r="M41" s="123">
        <f t="shared" si="3"/>
        <v>0</v>
      </c>
      <c r="N41" s="119" t="str">
        <f t="shared" si="4"/>
        <v/>
      </c>
      <c r="O41" s="119" t="str">
        <f t="shared" si="5"/>
        <v/>
      </c>
      <c r="P41" s="119" t="str">
        <f t="shared" si="6"/>
        <v/>
      </c>
      <c r="Q41" s="119" t="str">
        <f t="shared" si="7"/>
        <v/>
      </c>
      <c r="R41" s="119" t="str">
        <f t="shared" si="8"/>
        <v/>
      </c>
      <c r="S41" s="119" t="str">
        <f t="shared" si="9"/>
        <v/>
      </c>
      <c r="T41" s="119" t="str">
        <f t="shared" si="10"/>
        <v/>
      </c>
      <c r="U41" s="119" t="str">
        <f t="shared" si="11"/>
        <v/>
      </c>
      <c r="V41" s="119" t="str">
        <f t="shared" si="12"/>
        <v/>
      </c>
      <c r="W41" s="119" t="str">
        <f t="shared" si="13"/>
        <v/>
      </c>
      <c r="X41" s="147" t="str">
        <f t="shared" si="2"/>
        <v/>
      </c>
      <c r="Y41" s="88"/>
      <c r="Z41" s="88"/>
      <c r="AA41" s="88"/>
      <c r="AB41" s="88"/>
      <c r="AC41" s="88"/>
      <c r="AD41" s="88"/>
      <c r="AE41" s="88"/>
      <c r="AF41" s="88"/>
      <c r="AG41" s="88"/>
    </row>
    <row r="42" spans="1:33" x14ac:dyDescent="0.5">
      <c r="A42" s="149">
        <v>40</v>
      </c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218" t="str">
        <f t="shared" si="0"/>
        <v/>
      </c>
      <c r="M42" s="123">
        <f t="shared" si="3"/>
        <v>0</v>
      </c>
      <c r="N42" s="119" t="str">
        <f t="shared" si="4"/>
        <v/>
      </c>
      <c r="O42" s="119" t="str">
        <f t="shared" si="5"/>
        <v/>
      </c>
      <c r="P42" s="119" t="str">
        <f t="shared" si="6"/>
        <v/>
      </c>
      <c r="Q42" s="119" t="str">
        <f t="shared" si="7"/>
        <v/>
      </c>
      <c r="R42" s="119" t="str">
        <f t="shared" si="8"/>
        <v/>
      </c>
      <c r="S42" s="119" t="str">
        <f t="shared" si="9"/>
        <v/>
      </c>
      <c r="T42" s="119" t="str">
        <f t="shared" si="10"/>
        <v/>
      </c>
      <c r="U42" s="119" t="str">
        <f t="shared" si="11"/>
        <v/>
      </c>
      <c r="V42" s="119" t="str">
        <f t="shared" si="12"/>
        <v/>
      </c>
      <c r="W42" s="119" t="str">
        <f t="shared" si="13"/>
        <v/>
      </c>
      <c r="X42" s="147" t="str">
        <f t="shared" si="2"/>
        <v/>
      </c>
      <c r="Y42" s="88"/>
      <c r="Z42" s="88"/>
      <c r="AA42" s="88"/>
      <c r="AB42" s="88"/>
      <c r="AC42" s="88"/>
      <c r="AD42" s="88"/>
      <c r="AE42" s="88"/>
      <c r="AF42" s="88"/>
      <c r="AG42" s="88"/>
    </row>
    <row r="43" spans="1:33" x14ac:dyDescent="0.5">
      <c r="A43" s="149">
        <v>41</v>
      </c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218" t="str">
        <f t="shared" si="0"/>
        <v/>
      </c>
      <c r="M43" s="123">
        <f t="shared" si="3"/>
        <v>0</v>
      </c>
      <c r="N43" s="119" t="str">
        <f t="shared" si="4"/>
        <v/>
      </c>
      <c r="O43" s="119" t="str">
        <f t="shared" si="5"/>
        <v/>
      </c>
      <c r="P43" s="119" t="str">
        <f t="shared" si="6"/>
        <v/>
      </c>
      <c r="Q43" s="119" t="str">
        <f t="shared" si="7"/>
        <v/>
      </c>
      <c r="R43" s="119" t="str">
        <f t="shared" si="8"/>
        <v/>
      </c>
      <c r="S43" s="119" t="str">
        <f t="shared" si="9"/>
        <v/>
      </c>
      <c r="T43" s="119" t="str">
        <f t="shared" si="10"/>
        <v/>
      </c>
      <c r="U43" s="119" t="str">
        <f t="shared" si="11"/>
        <v/>
      </c>
      <c r="V43" s="119" t="str">
        <f t="shared" si="12"/>
        <v/>
      </c>
      <c r="W43" s="119" t="str">
        <f t="shared" si="13"/>
        <v/>
      </c>
      <c r="X43" s="147" t="str">
        <f t="shared" si="2"/>
        <v/>
      </c>
      <c r="Y43" s="88"/>
      <c r="Z43" s="88"/>
      <c r="AA43" s="88"/>
      <c r="AB43" s="88"/>
      <c r="AC43" s="88"/>
      <c r="AD43" s="88"/>
      <c r="AE43" s="88"/>
      <c r="AF43" s="88"/>
      <c r="AG43" s="88"/>
    </row>
    <row r="44" spans="1:33" x14ac:dyDescent="0.5">
      <c r="A44" s="149">
        <v>42</v>
      </c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218" t="str">
        <f t="shared" si="0"/>
        <v/>
      </c>
      <c r="M44" s="123">
        <f t="shared" si="3"/>
        <v>0</v>
      </c>
      <c r="N44" s="119" t="str">
        <f t="shared" si="4"/>
        <v/>
      </c>
      <c r="O44" s="119" t="str">
        <f t="shared" si="5"/>
        <v/>
      </c>
      <c r="P44" s="119" t="str">
        <f t="shared" si="6"/>
        <v/>
      </c>
      <c r="Q44" s="119" t="str">
        <f t="shared" si="7"/>
        <v/>
      </c>
      <c r="R44" s="119" t="str">
        <f t="shared" si="8"/>
        <v/>
      </c>
      <c r="S44" s="119" t="str">
        <f t="shared" si="9"/>
        <v/>
      </c>
      <c r="T44" s="119" t="str">
        <f t="shared" si="10"/>
        <v/>
      </c>
      <c r="U44" s="119" t="str">
        <f t="shared" si="11"/>
        <v/>
      </c>
      <c r="V44" s="119" t="str">
        <f t="shared" si="12"/>
        <v/>
      </c>
      <c r="W44" s="119" t="str">
        <f t="shared" si="13"/>
        <v/>
      </c>
      <c r="X44" s="147" t="str">
        <f t="shared" si="2"/>
        <v/>
      </c>
      <c r="Y44" s="88"/>
      <c r="Z44" s="88"/>
      <c r="AA44" s="88"/>
      <c r="AB44" s="88"/>
      <c r="AC44" s="88"/>
      <c r="AD44" s="88"/>
      <c r="AE44" s="88"/>
      <c r="AF44" s="88"/>
      <c r="AG44" s="88"/>
    </row>
    <row r="45" spans="1:33" x14ac:dyDescent="0.5">
      <c r="A45" s="149">
        <v>43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218" t="str">
        <f t="shared" si="0"/>
        <v/>
      </c>
      <c r="M45" s="123">
        <f t="shared" si="3"/>
        <v>0</v>
      </c>
      <c r="N45" s="119" t="str">
        <f t="shared" si="4"/>
        <v/>
      </c>
      <c r="O45" s="119" t="str">
        <f t="shared" si="5"/>
        <v/>
      </c>
      <c r="P45" s="119" t="str">
        <f t="shared" si="6"/>
        <v/>
      </c>
      <c r="Q45" s="119" t="str">
        <f t="shared" si="7"/>
        <v/>
      </c>
      <c r="R45" s="119" t="str">
        <f t="shared" si="8"/>
        <v/>
      </c>
      <c r="S45" s="119" t="str">
        <f t="shared" si="9"/>
        <v/>
      </c>
      <c r="T45" s="119" t="str">
        <f t="shared" si="10"/>
        <v/>
      </c>
      <c r="U45" s="119" t="str">
        <f t="shared" si="11"/>
        <v/>
      </c>
      <c r="V45" s="119" t="str">
        <f t="shared" si="12"/>
        <v/>
      </c>
      <c r="W45" s="119" t="str">
        <f t="shared" si="13"/>
        <v/>
      </c>
      <c r="X45" s="147" t="str">
        <f t="shared" si="2"/>
        <v/>
      </c>
      <c r="Y45" s="88"/>
      <c r="Z45" s="88"/>
      <c r="AA45" s="88"/>
      <c r="AB45" s="88"/>
      <c r="AC45" s="88"/>
      <c r="AD45" s="88"/>
      <c r="AE45" s="88"/>
      <c r="AF45" s="88"/>
      <c r="AG45" s="88"/>
    </row>
    <row r="46" spans="1:33" x14ac:dyDescent="0.5">
      <c r="A46" s="149">
        <v>44</v>
      </c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218" t="str">
        <f t="shared" si="0"/>
        <v/>
      </c>
      <c r="M46" s="123">
        <f t="shared" si="3"/>
        <v>0</v>
      </c>
      <c r="N46" s="119" t="str">
        <f t="shared" si="4"/>
        <v/>
      </c>
      <c r="O46" s="119" t="str">
        <f t="shared" si="5"/>
        <v/>
      </c>
      <c r="P46" s="119" t="str">
        <f t="shared" si="6"/>
        <v/>
      </c>
      <c r="Q46" s="119" t="str">
        <f t="shared" si="7"/>
        <v/>
      </c>
      <c r="R46" s="119" t="str">
        <f t="shared" si="8"/>
        <v/>
      </c>
      <c r="S46" s="119" t="str">
        <f t="shared" si="9"/>
        <v/>
      </c>
      <c r="T46" s="119" t="str">
        <f t="shared" si="10"/>
        <v/>
      </c>
      <c r="U46" s="119" t="str">
        <f t="shared" si="11"/>
        <v/>
      </c>
      <c r="V46" s="119" t="str">
        <f t="shared" si="12"/>
        <v/>
      </c>
      <c r="W46" s="119" t="str">
        <f t="shared" si="13"/>
        <v/>
      </c>
      <c r="X46" s="147" t="str">
        <f t="shared" si="2"/>
        <v/>
      </c>
      <c r="Y46" s="88"/>
      <c r="Z46" s="88"/>
      <c r="AA46" s="88"/>
      <c r="AB46" s="88"/>
      <c r="AC46" s="88"/>
      <c r="AD46" s="88"/>
      <c r="AE46" s="88"/>
      <c r="AF46" s="88"/>
      <c r="AG46" s="88"/>
    </row>
    <row r="47" spans="1:33" x14ac:dyDescent="0.5">
      <c r="A47" s="149">
        <v>45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218" t="str">
        <f t="shared" si="0"/>
        <v/>
      </c>
      <c r="M47" s="123">
        <f t="shared" si="3"/>
        <v>0</v>
      </c>
      <c r="N47" s="119" t="str">
        <f t="shared" si="4"/>
        <v/>
      </c>
      <c r="O47" s="119" t="str">
        <f t="shared" si="5"/>
        <v/>
      </c>
      <c r="P47" s="119" t="str">
        <f t="shared" si="6"/>
        <v/>
      </c>
      <c r="Q47" s="119" t="str">
        <f t="shared" si="7"/>
        <v/>
      </c>
      <c r="R47" s="119" t="str">
        <f t="shared" si="8"/>
        <v/>
      </c>
      <c r="S47" s="119" t="str">
        <f t="shared" si="9"/>
        <v/>
      </c>
      <c r="T47" s="119" t="str">
        <f t="shared" si="10"/>
        <v/>
      </c>
      <c r="U47" s="119" t="str">
        <f t="shared" si="11"/>
        <v/>
      </c>
      <c r="V47" s="119" t="str">
        <f t="shared" si="12"/>
        <v/>
      </c>
      <c r="W47" s="119" t="str">
        <f t="shared" si="13"/>
        <v/>
      </c>
      <c r="X47" s="147" t="str">
        <f t="shared" si="2"/>
        <v/>
      </c>
      <c r="Y47" s="88"/>
      <c r="Z47" s="88"/>
      <c r="AA47" s="88"/>
      <c r="AB47" s="88"/>
      <c r="AC47" s="88"/>
      <c r="AD47" s="88"/>
      <c r="AE47" s="88"/>
      <c r="AF47" s="88"/>
      <c r="AG47" s="88"/>
    </row>
    <row r="48" spans="1:33" x14ac:dyDescent="0.5">
      <c r="A48" s="149">
        <v>46</v>
      </c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218" t="str">
        <f t="shared" si="0"/>
        <v/>
      </c>
      <c r="M48" s="123">
        <f t="shared" si="3"/>
        <v>0</v>
      </c>
      <c r="N48" s="119" t="str">
        <f t="shared" si="4"/>
        <v/>
      </c>
      <c r="O48" s="119" t="str">
        <f t="shared" si="5"/>
        <v/>
      </c>
      <c r="P48" s="119" t="str">
        <f t="shared" si="6"/>
        <v/>
      </c>
      <c r="Q48" s="119" t="str">
        <f t="shared" si="7"/>
        <v/>
      </c>
      <c r="R48" s="119" t="str">
        <f t="shared" si="8"/>
        <v/>
      </c>
      <c r="S48" s="119" t="str">
        <f t="shared" si="9"/>
        <v/>
      </c>
      <c r="T48" s="119" t="str">
        <f t="shared" si="10"/>
        <v/>
      </c>
      <c r="U48" s="119" t="str">
        <f t="shared" si="11"/>
        <v/>
      </c>
      <c r="V48" s="119" t="str">
        <f t="shared" si="12"/>
        <v/>
      </c>
      <c r="W48" s="119" t="str">
        <f t="shared" si="13"/>
        <v/>
      </c>
      <c r="X48" s="147" t="str">
        <f t="shared" si="2"/>
        <v/>
      </c>
      <c r="Y48" s="88"/>
      <c r="Z48" s="88"/>
      <c r="AA48" s="88"/>
      <c r="AB48" s="88"/>
      <c r="AC48" s="88"/>
      <c r="AD48" s="88"/>
      <c r="AE48" s="88"/>
      <c r="AF48" s="88"/>
      <c r="AG48" s="88"/>
    </row>
    <row r="49" spans="1:33" x14ac:dyDescent="0.5">
      <c r="A49" s="149">
        <v>47</v>
      </c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218" t="str">
        <f t="shared" si="0"/>
        <v/>
      </c>
      <c r="M49" s="123">
        <f t="shared" si="3"/>
        <v>0</v>
      </c>
      <c r="N49" s="119" t="str">
        <f t="shared" si="4"/>
        <v/>
      </c>
      <c r="O49" s="119" t="str">
        <f t="shared" si="5"/>
        <v/>
      </c>
      <c r="P49" s="119" t="str">
        <f t="shared" si="6"/>
        <v/>
      </c>
      <c r="Q49" s="119" t="str">
        <f t="shared" si="7"/>
        <v/>
      </c>
      <c r="R49" s="119" t="str">
        <f t="shared" si="8"/>
        <v/>
      </c>
      <c r="S49" s="119" t="str">
        <f t="shared" si="9"/>
        <v/>
      </c>
      <c r="T49" s="119" t="str">
        <f t="shared" si="10"/>
        <v/>
      </c>
      <c r="U49" s="119" t="str">
        <f t="shared" si="11"/>
        <v/>
      </c>
      <c r="V49" s="119" t="str">
        <f t="shared" si="12"/>
        <v/>
      </c>
      <c r="W49" s="119" t="str">
        <f t="shared" si="13"/>
        <v/>
      </c>
      <c r="X49" s="147" t="str">
        <f t="shared" si="2"/>
        <v/>
      </c>
      <c r="Y49" s="88"/>
      <c r="Z49" s="88"/>
      <c r="AA49" s="88"/>
      <c r="AB49" s="88"/>
      <c r="AC49" s="88"/>
      <c r="AD49" s="88"/>
      <c r="AE49" s="88"/>
      <c r="AF49" s="88"/>
      <c r="AG49" s="88"/>
    </row>
    <row r="50" spans="1:33" x14ac:dyDescent="0.5">
      <c r="A50" s="149">
        <v>48</v>
      </c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218" t="str">
        <f t="shared" si="0"/>
        <v/>
      </c>
      <c r="M50" s="123">
        <f t="shared" si="3"/>
        <v>0</v>
      </c>
      <c r="N50" s="119" t="str">
        <f t="shared" si="4"/>
        <v/>
      </c>
      <c r="O50" s="119" t="str">
        <f t="shared" si="5"/>
        <v/>
      </c>
      <c r="P50" s="119" t="str">
        <f t="shared" si="6"/>
        <v/>
      </c>
      <c r="Q50" s="119" t="str">
        <f t="shared" si="7"/>
        <v/>
      </c>
      <c r="R50" s="119" t="str">
        <f t="shared" si="8"/>
        <v/>
      </c>
      <c r="S50" s="119" t="str">
        <f t="shared" si="9"/>
        <v/>
      </c>
      <c r="T50" s="119" t="str">
        <f t="shared" si="10"/>
        <v/>
      </c>
      <c r="U50" s="119" t="str">
        <f t="shared" si="11"/>
        <v/>
      </c>
      <c r="V50" s="119" t="str">
        <f t="shared" si="12"/>
        <v/>
      </c>
      <c r="W50" s="119" t="str">
        <f t="shared" si="13"/>
        <v/>
      </c>
      <c r="X50" s="147" t="str">
        <f t="shared" si="2"/>
        <v/>
      </c>
      <c r="Y50" s="88"/>
      <c r="Z50" s="88"/>
      <c r="AA50" s="88"/>
      <c r="AB50" s="88"/>
      <c r="AC50" s="88"/>
      <c r="AD50" s="88"/>
      <c r="AE50" s="88"/>
      <c r="AF50" s="88"/>
      <c r="AG50" s="88"/>
    </row>
    <row r="51" spans="1:33" x14ac:dyDescent="0.5">
      <c r="A51" s="149">
        <v>49</v>
      </c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218" t="str">
        <f t="shared" si="0"/>
        <v/>
      </c>
      <c r="M51" s="123">
        <f t="shared" si="3"/>
        <v>0</v>
      </c>
      <c r="N51" s="119" t="str">
        <f t="shared" si="4"/>
        <v/>
      </c>
      <c r="O51" s="119" t="str">
        <f t="shared" si="5"/>
        <v/>
      </c>
      <c r="P51" s="119" t="str">
        <f t="shared" si="6"/>
        <v/>
      </c>
      <c r="Q51" s="119" t="str">
        <f t="shared" si="7"/>
        <v/>
      </c>
      <c r="R51" s="119" t="str">
        <f t="shared" si="8"/>
        <v/>
      </c>
      <c r="S51" s="119" t="str">
        <f t="shared" si="9"/>
        <v/>
      </c>
      <c r="T51" s="119" t="str">
        <f t="shared" si="10"/>
        <v/>
      </c>
      <c r="U51" s="119" t="str">
        <f t="shared" si="11"/>
        <v/>
      </c>
      <c r="V51" s="119" t="str">
        <f t="shared" si="12"/>
        <v/>
      </c>
      <c r="W51" s="119" t="str">
        <f t="shared" si="13"/>
        <v/>
      </c>
      <c r="X51" s="147" t="str">
        <f t="shared" si="2"/>
        <v/>
      </c>
      <c r="Y51" s="88"/>
      <c r="Z51" s="88"/>
      <c r="AA51" s="88"/>
      <c r="AB51" s="88"/>
      <c r="AC51" s="88"/>
      <c r="AD51" s="88"/>
      <c r="AE51" s="88"/>
      <c r="AF51" s="88"/>
      <c r="AG51" s="88"/>
    </row>
    <row r="52" spans="1:33" x14ac:dyDescent="0.5">
      <c r="A52" s="149">
        <v>50</v>
      </c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218" t="str">
        <f t="shared" si="0"/>
        <v/>
      </c>
      <c r="M52" s="123">
        <f t="shared" si="3"/>
        <v>0</v>
      </c>
      <c r="N52" s="119" t="str">
        <f t="shared" si="4"/>
        <v/>
      </c>
      <c r="O52" s="119" t="str">
        <f t="shared" si="5"/>
        <v/>
      </c>
      <c r="P52" s="119" t="str">
        <f t="shared" si="6"/>
        <v/>
      </c>
      <c r="Q52" s="119" t="str">
        <f t="shared" si="7"/>
        <v/>
      </c>
      <c r="R52" s="119" t="str">
        <f t="shared" si="8"/>
        <v/>
      </c>
      <c r="S52" s="119" t="str">
        <f t="shared" si="9"/>
        <v/>
      </c>
      <c r="T52" s="119" t="str">
        <f t="shared" si="10"/>
        <v/>
      </c>
      <c r="U52" s="119" t="str">
        <f t="shared" si="11"/>
        <v/>
      </c>
      <c r="V52" s="119" t="str">
        <f t="shared" si="12"/>
        <v/>
      </c>
      <c r="W52" s="119" t="str">
        <f t="shared" si="13"/>
        <v/>
      </c>
      <c r="X52" s="147" t="str">
        <f t="shared" si="2"/>
        <v/>
      </c>
      <c r="Y52" s="88"/>
      <c r="Z52" s="88"/>
      <c r="AA52" s="88"/>
      <c r="AB52" s="88"/>
      <c r="AC52" s="88"/>
      <c r="AD52" s="88"/>
      <c r="AE52" s="88"/>
      <c r="AF52" s="88"/>
      <c r="AG52" s="88"/>
    </row>
    <row r="53" spans="1:33" x14ac:dyDescent="0.5">
      <c r="A53" s="149">
        <v>51</v>
      </c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218" t="str">
        <f t="shared" si="0"/>
        <v/>
      </c>
      <c r="M53" s="123">
        <f t="shared" si="3"/>
        <v>0</v>
      </c>
      <c r="N53" s="119" t="str">
        <f t="shared" si="4"/>
        <v/>
      </c>
      <c r="O53" s="119" t="str">
        <f t="shared" si="5"/>
        <v/>
      </c>
      <c r="P53" s="119" t="str">
        <f t="shared" si="6"/>
        <v/>
      </c>
      <c r="Q53" s="119" t="str">
        <f t="shared" si="7"/>
        <v/>
      </c>
      <c r="R53" s="119" t="str">
        <f t="shared" si="8"/>
        <v/>
      </c>
      <c r="S53" s="119" t="str">
        <f t="shared" si="9"/>
        <v/>
      </c>
      <c r="T53" s="119" t="str">
        <f t="shared" si="10"/>
        <v/>
      </c>
      <c r="U53" s="119" t="str">
        <f t="shared" si="11"/>
        <v/>
      </c>
      <c r="V53" s="119" t="str">
        <f t="shared" si="12"/>
        <v/>
      </c>
      <c r="W53" s="119" t="str">
        <f t="shared" si="13"/>
        <v/>
      </c>
      <c r="X53" s="147" t="str">
        <f t="shared" si="2"/>
        <v/>
      </c>
      <c r="Y53" s="88"/>
      <c r="Z53" s="88"/>
      <c r="AA53" s="88"/>
      <c r="AB53" s="88"/>
      <c r="AC53" s="88"/>
      <c r="AD53" s="88"/>
      <c r="AE53" s="88"/>
      <c r="AF53" s="88"/>
      <c r="AG53" s="88"/>
    </row>
    <row r="54" spans="1:33" x14ac:dyDescent="0.5">
      <c r="A54" s="149">
        <v>52</v>
      </c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218" t="str">
        <f t="shared" si="0"/>
        <v/>
      </c>
      <c r="M54" s="123">
        <f t="shared" si="3"/>
        <v>0</v>
      </c>
      <c r="N54" s="119" t="str">
        <f t="shared" si="4"/>
        <v/>
      </c>
      <c r="O54" s="119" t="str">
        <f t="shared" si="5"/>
        <v/>
      </c>
      <c r="P54" s="119" t="str">
        <f t="shared" si="6"/>
        <v/>
      </c>
      <c r="Q54" s="119" t="str">
        <f t="shared" si="7"/>
        <v/>
      </c>
      <c r="R54" s="119" t="str">
        <f t="shared" si="8"/>
        <v/>
      </c>
      <c r="S54" s="119" t="str">
        <f t="shared" si="9"/>
        <v/>
      </c>
      <c r="T54" s="119" t="str">
        <f t="shared" si="10"/>
        <v/>
      </c>
      <c r="U54" s="119" t="str">
        <f t="shared" si="11"/>
        <v/>
      </c>
      <c r="V54" s="119" t="str">
        <f t="shared" si="12"/>
        <v/>
      </c>
      <c r="W54" s="119" t="str">
        <f t="shared" si="13"/>
        <v/>
      </c>
      <c r="X54" s="147" t="str">
        <f t="shared" si="2"/>
        <v/>
      </c>
      <c r="Y54" s="88"/>
      <c r="Z54" s="88"/>
      <c r="AA54" s="88"/>
      <c r="AB54" s="88"/>
      <c r="AC54" s="88"/>
      <c r="AD54" s="88"/>
      <c r="AE54" s="88"/>
      <c r="AF54" s="88"/>
      <c r="AG54" s="88"/>
    </row>
    <row r="55" spans="1:33" x14ac:dyDescent="0.5">
      <c r="A55" s="149">
        <v>53</v>
      </c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218" t="str">
        <f t="shared" si="0"/>
        <v/>
      </c>
      <c r="M55" s="123">
        <f t="shared" si="3"/>
        <v>0</v>
      </c>
      <c r="N55" s="119" t="str">
        <f t="shared" si="4"/>
        <v/>
      </c>
      <c r="O55" s="119" t="str">
        <f t="shared" si="5"/>
        <v/>
      </c>
      <c r="P55" s="119" t="str">
        <f t="shared" si="6"/>
        <v/>
      </c>
      <c r="Q55" s="119" t="str">
        <f t="shared" si="7"/>
        <v/>
      </c>
      <c r="R55" s="119" t="str">
        <f t="shared" si="8"/>
        <v/>
      </c>
      <c r="S55" s="119" t="str">
        <f t="shared" si="9"/>
        <v/>
      </c>
      <c r="T55" s="119" t="str">
        <f t="shared" si="10"/>
        <v/>
      </c>
      <c r="U55" s="119" t="str">
        <f t="shared" si="11"/>
        <v/>
      </c>
      <c r="V55" s="119" t="str">
        <f t="shared" si="12"/>
        <v/>
      </c>
      <c r="W55" s="119" t="str">
        <f t="shared" si="13"/>
        <v/>
      </c>
      <c r="X55" s="147" t="str">
        <f t="shared" si="2"/>
        <v/>
      </c>
      <c r="Y55" s="88"/>
      <c r="Z55" s="88"/>
      <c r="AA55" s="88"/>
      <c r="AB55" s="88"/>
      <c r="AC55" s="88"/>
      <c r="AD55" s="88"/>
      <c r="AE55" s="88"/>
      <c r="AF55" s="88"/>
      <c r="AG55" s="88"/>
    </row>
    <row r="56" spans="1:33" x14ac:dyDescent="0.5">
      <c r="A56" s="149">
        <v>54</v>
      </c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218" t="str">
        <f t="shared" si="0"/>
        <v/>
      </c>
      <c r="M56" s="123">
        <f t="shared" si="3"/>
        <v>0</v>
      </c>
      <c r="N56" s="119" t="str">
        <f t="shared" si="4"/>
        <v/>
      </c>
      <c r="O56" s="119" t="str">
        <f t="shared" si="5"/>
        <v/>
      </c>
      <c r="P56" s="119" t="str">
        <f t="shared" si="6"/>
        <v/>
      </c>
      <c r="Q56" s="119" t="str">
        <f t="shared" si="7"/>
        <v/>
      </c>
      <c r="R56" s="119" t="str">
        <f t="shared" si="8"/>
        <v/>
      </c>
      <c r="S56" s="119" t="str">
        <f t="shared" si="9"/>
        <v/>
      </c>
      <c r="T56" s="119" t="str">
        <f t="shared" si="10"/>
        <v/>
      </c>
      <c r="U56" s="119" t="str">
        <f t="shared" si="11"/>
        <v/>
      </c>
      <c r="V56" s="119" t="str">
        <f t="shared" si="12"/>
        <v/>
      </c>
      <c r="W56" s="119" t="str">
        <f t="shared" si="13"/>
        <v/>
      </c>
      <c r="X56" s="147" t="str">
        <f t="shared" si="2"/>
        <v/>
      </c>
      <c r="Y56" s="88"/>
      <c r="Z56" s="88"/>
      <c r="AA56" s="88"/>
      <c r="AB56" s="88"/>
      <c r="AC56" s="88"/>
      <c r="AD56" s="88"/>
      <c r="AE56" s="88"/>
      <c r="AF56" s="88"/>
      <c r="AG56" s="88"/>
    </row>
    <row r="57" spans="1:33" x14ac:dyDescent="0.5">
      <c r="A57" s="149">
        <v>55</v>
      </c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218" t="str">
        <f t="shared" si="0"/>
        <v/>
      </c>
      <c r="M57" s="123">
        <f t="shared" si="3"/>
        <v>0</v>
      </c>
      <c r="N57" s="119" t="str">
        <f t="shared" si="4"/>
        <v/>
      </c>
      <c r="O57" s="119" t="str">
        <f t="shared" si="5"/>
        <v/>
      </c>
      <c r="P57" s="119" t="str">
        <f t="shared" si="6"/>
        <v/>
      </c>
      <c r="Q57" s="119" t="str">
        <f t="shared" si="7"/>
        <v/>
      </c>
      <c r="R57" s="119" t="str">
        <f t="shared" si="8"/>
        <v/>
      </c>
      <c r="S57" s="119" t="str">
        <f t="shared" si="9"/>
        <v/>
      </c>
      <c r="T57" s="119" t="str">
        <f t="shared" si="10"/>
        <v/>
      </c>
      <c r="U57" s="119" t="str">
        <f t="shared" si="11"/>
        <v/>
      </c>
      <c r="V57" s="119" t="str">
        <f t="shared" si="12"/>
        <v/>
      </c>
      <c r="W57" s="119" t="str">
        <f t="shared" si="13"/>
        <v/>
      </c>
      <c r="X57" s="147" t="str">
        <f t="shared" si="2"/>
        <v/>
      </c>
      <c r="Y57" s="88"/>
      <c r="Z57" s="88"/>
      <c r="AA57" s="88"/>
      <c r="AB57" s="88"/>
      <c r="AC57" s="88"/>
      <c r="AD57" s="88"/>
      <c r="AE57" s="88"/>
      <c r="AF57" s="88"/>
      <c r="AG57" s="88"/>
    </row>
    <row r="58" spans="1:33" x14ac:dyDescent="0.5">
      <c r="A58" s="149">
        <v>56</v>
      </c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218" t="str">
        <f t="shared" si="0"/>
        <v/>
      </c>
      <c r="M58" s="123">
        <f t="shared" si="3"/>
        <v>0</v>
      </c>
      <c r="N58" s="119" t="str">
        <f t="shared" si="4"/>
        <v/>
      </c>
      <c r="O58" s="119" t="str">
        <f t="shared" si="5"/>
        <v/>
      </c>
      <c r="P58" s="119" t="str">
        <f t="shared" si="6"/>
        <v/>
      </c>
      <c r="Q58" s="119" t="str">
        <f t="shared" si="7"/>
        <v/>
      </c>
      <c r="R58" s="119" t="str">
        <f t="shared" si="8"/>
        <v/>
      </c>
      <c r="S58" s="119" t="str">
        <f t="shared" si="9"/>
        <v/>
      </c>
      <c r="T58" s="119" t="str">
        <f t="shared" si="10"/>
        <v/>
      </c>
      <c r="U58" s="119" t="str">
        <f t="shared" si="11"/>
        <v/>
      </c>
      <c r="V58" s="119" t="str">
        <f t="shared" si="12"/>
        <v/>
      </c>
      <c r="W58" s="119" t="str">
        <f t="shared" si="13"/>
        <v/>
      </c>
      <c r="X58" s="147" t="str">
        <f t="shared" si="2"/>
        <v/>
      </c>
      <c r="Y58" s="88"/>
      <c r="Z58" s="88"/>
      <c r="AA58" s="88"/>
      <c r="AB58" s="88"/>
      <c r="AC58" s="88"/>
      <c r="AD58" s="88"/>
      <c r="AE58" s="88"/>
      <c r="AF58" s="88"/>
      <c r="AG58" s="88"/>
    </row>
    <row r="59" spans="1:33" x14ac:dyDescent="0.5">
      <c r="A59" s="149">
        <v>57</v>
      </c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218" t="str">
        <f t="shared" si="0"/>
        <v/>
      </c>
      <c r="M59" s="123">
        <f t="shared" si="3"/>
        <v>0</v>
      </c>
      <c r="N59" s="119" t="str">
        <f t="shared" si="4"/>
        <v/>
      </c>
      <c r="O59" s="119" t="str">
        <f t="shared" si="5"/>
        <v/>
      </c>
      <c r="P59" s="119" t="str">
        <f t="shared" si="6"/>
        <v/>
      </c>
      <c r="Q59" s="119" t="str">
        <f t="shared" si="7"/>
        <v/>
      </c>
      <c r="R59" s="119" t="str">
        <f t="shared" si="8"/>
        <v/>
      </c>
      <c r="S59" s="119" t="str">
        <f t="shared" si="9"/>
        <v/>
      </c>
      <c r="T59" s="119" t="str">
        <f t="shared" si="10"/>
        <v/>
      </c>
      <c r="U59" s="119" t="str">
        <f t="shared" si="11"/>
        <v/>
      </c>
      <c r="V59" s="119" t="str">
        <f t="shared" si="12"/>
        <v/>
      </c>
      <c r="W59" s="119" t="str">
        <f t="shared" si="13"/>
        <v/>
      </c>
      <c r="X59" s="147" t="str">
        <f t="shared" si="2"/>
        <v/>
      </c>
      <c r="Y59" s="88"/>
      <c r="Z59" s="88"/>
      <c r="AA59" s="88"/>
      <c r="AB59" s="88"/>
      <c r="AC59" s="88"/>
      <c r="AD59" s="88"/>
      <c r="AE59" s="88"/>
      <c r="AF59" s="88"/>
      <c r="AG59" s="88"/>
    </row>
    <row r="60" spans="1:33" x14ac:dyDescent="0.5">
      <c r="A60" s="149">
        <v>58</v>
      </c>
      <c r="B60" s="146"/>
      <c r="C60" s="146"/>
      <c r="D60" s="146"/>
      <c r="E60" s="146"/>
      <c r="F60" s="146"/>
      <c r="G60" s="146"/>
      <c r="H60" s="146"/>
      <c r="I60" s="146"/>
      <c r="J60" s="146"/>
      <c r="K60" s="146"/>
      <c r="L60" s="218" t="str">
        <f t="shared" si="0"/>
        <v/>
      </c>
      <c r="M60" s="123">
        <f t="shared" si="3"/>
        <v>0</v>
      </c>
      <c r="N60" s="119" t="str">
        <f t="shared" si="4"/>
        <v/>
      </c>
      <c r="O60" s="119" t="str">
        <f t="shared" si="5"/>
        <v/>
      </c>
      <c r="P60" s="119" t="str">
        <f t="shared" si="6"/>
        <v/>
      </c>
      <c r="Q60" s="119" t="str">
        <f t="shared" si="7"/>
        <v/>
      </c>
      <c r="R60" s="119" t="str">
        <f t="shared" si="8"/>
        <v/>
      </c>
      <c r="S60" s="119" t="str">
        <f t="shared" si="9"/>
        <v/>
      </c>
      <c r="T60" s="119" t="str">
        <f t="shared" si="10"/>
        <v/>
      </c>
      <c r="U60" s="119" t="str">
        <f t="shared" si="11"/>
        <v/>
      </c>
      <c r="V60" s="119" t="str">
        <f t="shared" si="12"/>
        <v/>
      </c>
      <c r="W60" s="119" t="str">
        <f t="shared" si="13"/>
        <v/>
      </c>
      <c r="X60" s="147" t="str">
        <f t="shared" si="2"/>
        <v/>
      </c>
      <c r="Y60" s="88"/>
      <c r="Z60" s="88"/>
      <c r="AA60" s="88"/>
      <c r="AB60" s="88"/>
      <c r="AC60" s="88"/>
      <c r="AD60" s="88"/>
      <c r="AE60" s="88"/>
      <c r="AF60" s="88"/>
      <c r="AG60" s="88"/>
    </row>
    <row r="61" spans="1:33" x14ac:dyDescent="0.5">
      <c r="A61" s="149">
        <v>59</v>
      </c>
      <c r="B61" s="146"/>
      <c r="C61" s="146"/>
      <c r="D61" s="146"/>
      <c r="E61" s="146"/>
      <c r="F61" s="146"/>
      <c r="G61" s="146"/>
      <c r="H61" s="146"/>
      <c r="I61" s="146"/>
      <c r="J61" s="146"/>
      <c r="K61" s="146"/>
      <c r="L61" s="218" t="str">
        <f t="shared" si="0"/>
        <v/>
      </c>
      <c r="M61" s="123">
        <f t="shared" si="3"/>
        <v>0</v>
      </c>
      <c r="N61" s="119" t="str">
        <f t="shared" si="4"/>
        <v/>
      </c>
      <c r="O61" s="119" t="str">
        <f t="shared" si="5"/>
        <v/>
      </c>
      <c r="P61" s="119" t="str">
        <f t="shared" si="6"/>
        <v/>
      </c>
      <c r="Q61" s="119" t="str">
        <f t="shared" si="7"/>
        <v/>
      </c>
      <c r="R61" s="119" t="str">
        <f t="shared" si="8"/>
        <v/>
      </c>
      <c r="S61" s="119" t="str">
        <f t="shared" si="9"/>
        <v/>
      </c>
      <c r="T61" s="119" t="str">
        <f t="shared" si="10"/>
        <v/>
      </c>
      <c r="U61" s="119" t="str">
        <f t="shared" si="11"/>
        <v/>
      </c>
      <c r="V61" s="119" t="str">
        <f t="shared" si="12"/>
        <v/>
      </c>
      <c r="W61" s="119" t="str">
        <f t="shared" si="13"/>
        <v/>
      </c>
      <c r="X61" s="147" t="str">
        <f t="shared" si="2"/>
        <v/>
      </c>
      <c r="Y61" s="88"/>
      <c r="Z61" s="88"/>
      <c r="AA61" s="88"/>
      <c r="AB61" s="88"/>
      <c r="AC61" s="88"/>
      <c r="AD61" s="88"/>
      <c r="AE61" s="88"/>
      <c r="AF61" s="88"/>
      <c r="AG61" s="88"/>
    </row>
    <row r="62" spans="1:33" x14ac:dyDescent="0.5">
      <c r="A62" s="149">
        <v>60</v>
      </c>
      <c r="B62" s="146"/>
      <c r="C62" s="146"/>
      <c r="D62" s="146"/>
      <c r="E62" s="146"/>
      <c r="F62" s="146"/>
      <c r="G62" s="146"/>
      <c r="H62" s="146"/>
      <c r="I62" s="146"/>
      <c r="J62" s="146"/>
      <c r="K62" s="146"/>
      <c r="L62" s="218" t="str">
        <f t="shared" si="0"/>
        <v/>
      </c>
      <c r="M62" s="123">
        <f t="shared" si="3"/>
        <v>0</v>
      </c>
      <c r="N62" s="119" t="str">
        <f t="shared" si="4"/>
        <v/>
      </c>
      <c r="O62" s="119" t="str">
        <f t="shared" si="5"/>
        <v/>
      </c>
      <c r="P62" s="119" t="str">
        <f t="shared" si="6"/>
        <v/>
      </c>
      <c r="Q62" s="119" t="str">
        <f t="shared" si="7"/>
        <v/>
      </c>
      <c r="R62" s="119" t="str">
        <f t="shared" si="8"/>
        <v/>
      </c>
      <c r="S62" s="119" t="str">
        <f t="shared" si="9"/>
        <v/>
      </c>
      <c r="T62" s="119" t="str">
        <f t="shared" si="10"/>
        <v/>
      </c>
      <c r="U62" s="119" t="str">
        <f t="shared" si="11"/>
        <v/>
      </c>
      <c r="V62" s="119" t="str">
        <f t="shared" si="12"/>
        <v/>
      </c>
      <c r="W62" s="119" t="str">
        <f t="shared" si="13"/>
        <v/>
      </c>
      <c r="X62" s="147" t="str">
        <f t="shared" si="2"/>
        <v/>
      </c>
      <c r="Y62" s="88"/>
      <c r="Z62" s="88"/>
      <c r="AA62" s="88"/>
      <c r="AB62" s="88"/>
      <c r="AC62" s="88"/>
      <c r="AD62" s="88"/>
      <c r="AE62" s="88"/>
      <c r="AF62" s="88"/>
      <c r="AG62" s="88"/>
    </row>
    <row r="63" spans="1:33" x14ac:dyDescent="0.5">
      <c r="A63" s="149">
        <v>61</v>
      </c>
      <c r="B63" s="146"/>
      <c r="C63" s="146"/>
      <c r="D63" s="146"/>
      <c r="E63" s="146"/>
      <c r="F63" s="146"/>
      <c r="G63" s="146"/>
      <c r="H63" s="146"/>
      <c r="I63" s="146"/>
      <c r="J63" s="146"/>
      <c r="K63" s="146"/>
      <c r="L63" s="218" t="str">
        <f t="shared" si="0"/>
        <v/>
      </c>
      <c r="M63" s="123">
        <f t="shared" si="3"/>
        <v>0</v>
      </c>
      <c r="N63" s="119" t="str">
        <f t="shared" si="4"/>
        <v/>
      </c>
      <c r="O63" s="119" t="str">
        <f t="shared" si="5"/>
        <v/>
      </c>
      <c r="P63" s="119" t="str">
        <f t="shared" si="6"/>
        <v/>
      </c>
      <c r="Q63" s="119" t="str">
        <f t="shared" si="7"/>
        <v/>
      </c>
      <c r="R63" s="119" t="str">
        <f t="shared" si="8"/>
        <v/>
      </c>
      <c r="S63" s="119" t="str">
        <f t="shared" si="9"/>
        <v/>
      </c>
      <c r="T63" s="119" t="str">
        <f t="shared" si="10"/>
        <v/>
      </c>
      <c r="U63" s="119" t="str">
        <f t="shared" si="11"/>
        <v/>
      </c>
      <c r="V63" s="119" t="str">
        <f t="shared" si="12"/>
        <v/>
      </c>
      <c r="W63" s="119" t="str">
        <f t="shared" si="13"/>
        <v/>
      </c>
      <c r="X63" s="147" t="str">
        <f t="shared" si="2"/>
        <v/>
      </c>
      <c r="Y63" s="88"/>
      <c r="Z63" s="88"/>
      <c r="AA63" s="88"/>
      <c r="AB63" s="88"/>
      <c r="AC63" s="88"/>
      <c r="AD63" s="88"/>
      <c r="AE63" s="88"/>
      <c r="AF63" s="88"/>
      <c r="AG63" s="88"/>
    </row>
    <row r="64" spans="1:33" x14ac:dyDescent="0.5">
      <c r="A64" s="149">
        <v>62</v>
      </c>
      <c r="B64" s="146"/>
      <c r="C64" s="146"/>
      <c r="D64" s="146"/>
      <c r="E64" s="146"/>
      <c r="F64" s="146"/>
      <c r="G64" s="146"/>
      <c r="H64" s="146"/>
      <c r="I64" s="146"/>
      <c r="J64" s="146"/>
      <c r="K64" s="146"/>
      <c r="L64" s="218" t="str">
        <f t="shared" si="0"/>
        <v/>
      </c>
      <c r="M64" s="123">
        <f t="shared" si="3"/>
        <v>0</v>
      </c>
      <c r="N64" s="119" t="str">
        <f t="shared" si="4"/>
        <v/>
      </c>
      <c r="O64" s="119" t="str">
        <f t="shared" si="5"/>
        <v/>
      </c>
      <c r="P64" s="119" t="str">
        <f t="shared" si="6"/>
        <v/>
      </c>
      <c r="Q64" s="119" t="str">
        <f t="shared" si="7"/>
        <v/>
      </c>
      <c r="R64" s="119" t="str">
        <f t="shared" si="8"/>
        <v/>
      </c>
      <c r="S64" s="119" t="str">
        <f t="shared" si="9"/>
        <v/>
      </c>
      <c r="T64" s="119" t="str">
        <f t="shared" si="10"/>
        <v/>
      </c>
      <c r="U64" s="119" t="str">
        <f t="shared" si="11"/>
        <v/>
      </c>
      <c r="V64" s="119" t="str">
        <f t="shared" si="12"/>
        <v/>
      </c>
      <c r="W64" s="119" t="str">
        <f t="shared" si="13"/>
        <v/>
      </c>
      <c r="X64" s="147" t="str">
        <f t="shared" si="2"/>
        <v/>
      </c>
      <c r="Y64" s="88"/>
      <c r="Z64" s="88"/>
      <c r="AA64" s="88"/>
      <c r="AB64" s="88"/>
      <c r="AC64" s="88"/>
      <c r="AD64" s="88"/>
      <c r="AE64" s="88"/>
      <c r="AF64" s="88"/>
      <c r="AG64" s="88"/>
    </row>
    <row r="65" spans="1:33" x14ac:dyDescent="0.5">
      <c r="A65" s="149">
        <v>63</v>
      </c>
      <c r="B65" s="146"/>
      <c r="C65" s="146"/>
      <c r="D65" s="146"/>
      <c r="E65" s="146"/>
      <c r="F65" s="146"/>
      <c r="G65" s="146"/>
      <c r="H65" s="146"/>
      <c r="I65" s="146"/>
      <c r="J65" s="146"/>
      <c r="K65" s="146"/>
      <c r="L65" s="218" t="str">
        <f t="shared" si="0"/>
        <v/>
      </c>
      <c r="M65" s="123">
        <f t="shared" si="3"/>
        <v>0</v>
      </c>
      <c r="N65" s="119" t="str">
        <f t="shared" si="4"/>
        <v/>
      </c>
      <c r="O65" s="119" t="str">
        <f t="shared" si="5"/>
        <v/>
      </c>
      <c r="P65" s="119" t="str">
        <f t="shared" si="6"/>
        <v/>
      </c>
      <c r="Q65" s="119" t="str">
        <f t="shared" si="7"/>
        <v/>
      </c>
      <c r="R65" s="119" t="str">
        <f t="shared" si="8"/>
        <v/>
      </c>
      <c r="S65" s="119" t="str">
        <f t="shared" si="9"/>
        <v/>
      </c>
      <c r="T65" s="119" t="str">
        <f t="shared" si="10"/>
        <v/>
      </c>
      <c r="U65" s="119" t="str">
        <f t="shared" si="11"/>
        <v/>
      </c>
      <c r="V65" s="119" t="str">
        <f t="shared" si="12"/>
        <v/>
      </c>
      <c r="W65" s="119" t="str">
        <f t="shared" si="13"/>
        <v/>
      </c>
      <c r="X65" s="147" t="str">
        <f t="shared" si="2"/>
        <v/>
      </c>
      <c r="Y65" s="88"/>
      <c r="Z65" s="88"/>
      <c r="AA65" s="88"/>
      <c r="AB65" s="88"/>
      <c r="AC65" s="88"/>
      <c r="AD65" s="88"/>
      <c r="AE65" s="88"/>
      <c r="AF65" s="88"/>
      <c r="AG65" s="88"/>
    </row>
    <row r="66" spans="1:33" x14ac:dyDescent="0.5">
      <c r="A66" s="149">
        <v>64</v>
      </c>
      <c r="B66" s="146"/>
      <c r="C66" s="146"/>
      <c r="D66" s="146"/>
      <c r="E66" s="146"/>
      <c r="F66" s="146"/>
      <c r="G66" s="146"/>
      <c r="H66" s="146"/>
      <c r="I66" s="146"/>
      <c r="J66" s="146"/>
      <c r="K66" s="146"/>
      <c r="L66" s="218" t="str">
        <f t="shared" si="0"/>
        <v/>
      </c>
      <c r="M66" s="123">
        <f t="shared" si="3"/>
        <v>0</v>
      </c>
      <c r="N66" s="119" t="str">
        <f t="shared" si="4"/>
        <v/>
      </c>
      <c r="O66" s="119" t="str">
        <f t="shared" si="5"/>
        <v/>
      </c>
      <c r="P66" s="119" t="str">
        <f t="shared" si="6"/>
        <v/>
      </c>
      <c r="Q66" s="119" t="str">
        <f t="shared" si="7"/>
        <v/>
      </c>
      <c r="R66" s="119" t="str">
        <f t="shared" si="8"/>
        <v/>
      </c>
      <c r="S66" s="119" t="str">
        <f t="shared" si="9"/>
        <v/>
      </c>
      <c r="T66" s="119" t="str">
        <f t="shared" si="10"/>
        <v/>
      </c>
      <c r="U66" s="119" t="str">
        <f t="shared" si="11"/>
        <v/>
      </c>
      <c r="V66" s="119" t="str">
        <f t="shared" si="12"/>
        <v/>
      </c>
      <c r="W66" s="119" t="str">
        <f t="shared" si="13"/>
        <v/>
      </c>
      <c r="X66" s="147" t="str">
        <f t="shared" si="2"/>
        <v/>
      </c>
      <c r="Y66" s="88"/>
      <c r="Z66" s="88"/>
      <c r="AA66" s="88"/>
      <c r="AB66" s="88"/>
      <c r="AC66" s="88"/>
      <c r="AD66" s="88"/>
      <c r="AE66" s="88"/>
      <c r="AF66" s="88"/>
      <c r="AG66" s="88"/>
    </row>
    <row r="67" spans="1:33" x14ac:dyDescent="0.5">
      <c r="A67" s="149">
        <v>65</v>
      </c>
      <c r="B67" s="146"/>
      <c r="C67" s="146"/>
      <c r="D67" s="146"/>
      <c r="E67" s="146"/>
      <c r="F67" s="146"/>
      <c r="G67" s="146"/>
      <c r="H67" s="146"/>
      <c r="I67" s="146"/>
      <c r="J67" s="146"/>
      <c r="K67" s="146"/>
      <c r="L67" s="218" t="str">
        <f t="shared" ref="L67:L130" si="14">X67</f>
        <v/>
      </c>
      <c r="M67" s="123">
        <f t="shared" si="3"/>
        <v>0</v>
      </c>
      <c r="N67" s="119" t="str">
        <f t="shared" si="4"/>
        <v/>
      </c>
      <c r="O67" s="119" t="str">
        <f t="shared" si="5"/>
        <v/>
      </c>
      <c r="P67" s="119" t="str">
        <f t="shared" si="6"/>
        <v/>
      </c>
      <c r="Q67" s="119" t="str">
        <f t="shared" si="7"/>
        <v/>
      </c>
      <c r="R67" s="119" t="str">
        <f t="shared" si="8"/>
        <v/>
      </c>
      <c r="S67" s="119" t="str">
        <f t="shared" si="9"/>
        <v/>
      </c>
      <c r="T67" s="119" t="str">
        <f t="shared" si="10"/>
        <v/>
      </c>
      <c r="U67" s="119" t="str">
        <f t="shared" si="11"/>
        <v/>
      </c>
      <c r="V67" s="119" t="str">
        <f t="shared" si="12"/>
        <v/>
      </c>
      <c r="W67" s="119" t="str">
        <f t="shared" si="13"/>
        <v/>
      </c>
      <c r="X67" s="147" t="str">
        <f t="shared" ref="X67:X130" si="15">IF(M67=0,"",SUM(B67:K67))</f>
        <v/>
      </c>
      <c r="Y67" s="88"/>
      <c r="Z67" s="88"/>
      <c r="AA67" s="88"/>
      <c r="AB67" s="88"/>
      <c r="AC67" s="88"/>
      <c r="AD67" s="88"/>
      <c r="AE67" s="88"/>
      <c r="AF67" s="88"/>
      <c r="AG67" s="88"/>
    </row>
    <row r="68" spans="1:33" x14ac:dyDescent="0.5">
      <c r="A68" s="149">
        <v>66</v>
      </c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218" t="str">
        <f t="shared" si="14"/>
        <v/>
      </c>
      <c r="M68" s="123">
        <f t="shared" ref="M68:M131" si="16">COUNT(B68:K68)</f>
        <v>0</v>
      </c>
      <c r="N68" s="119" t="str">
        <f t="shared" ref="N68:N131" si="17">IF(B68=0,"",B68^2)</f>
        <v/>
      </c>
      <c r="O68" s="119" t="str">
        <f t="shared" ref="O68:O131" si="18">IF(C68=0,"",C68^2)</f>
        <v/>
      </c>
      <c r="P68" s="119" t="str">
        <f t="shared" ref="P68:P131" si="19">IF(D68=0,"",D68^2)</f>
        <v/>
      </c>
      <c r="Q68" s="119" t="str">
        <f t="shared" ref="Q68:Q131" si="20">IF(E68=0,"",E68^2)</f>
        <v/>
      </c>
      <c r="R68" s="119" t="str">
        <f t="shared" ref="R68:R131" si="21">IF(F68=0,"",F68^2)</f>
        <v/>
      </c>
      <c r="S68" s="119" t="str">
        <f t="shared" ref="S68:S131" si="22">IF(G68=0,"",G68^2)</f>
        <v/>
      </c>
      <c r="T68" s="119" t="str">
        <f t="shared" ref="T68:T131" si="23">IF(H68=0,"",H68^2)</f>
        <v/>
      </c>
      <c r="U68" s="119" t="str">
        <f t="shared" ref="U68:U131" si="24">IF(I68=0,"",I68^2)</f>
        <v/>
      </c>
      <c r="V68" s="119" t="str">
        <f t="shared" ref="V68:V131" si="25">IF(J68=0,"",J68^2)</f>
        <v/>
      </c>
      <c r="W68" s="119" t="str">
        <f t="shared" ref="W68:W131" si="26">IF(K68=0,"",K68^2)</f>
        <v/>
      </c>
      <c r="X68" s="147" t="str">
        <f t="shared" si="15"/>
        <v/>
      </c>
      <c r="Y68" s="88"/>
      <c r="Z68" s="88"/>
      <c r="AA68" s="88"/>
      <c r="AB68" s="88"/>
      <c r="AC68" s="88"/>
      <c r="AD68" s="88"/>
      <c r="AE68" s="88"/>
      <c r="AF68" s="88"/>
      <c r="AG68" s="88"/>
    </row>
    <row r="69" spans="1:33" x14ac:dyDescent="0.5">
      <c r="A69" s="149">
        <v>67</v>
      </c>
      <c r="B69" s="146"/>
      <c r="C69" s="146"/>
      <c r="D69" s="146"/>
      <c r="E69" s="146"/>
      <c r="F69" s="146"/>
      <c r="G69" s="146"/>
      <c r="H69" s="146"/>
      <c r="I69" s="146"/>
      <c r="J69" s="146"/>
      <c r="K69" s="146"/>
      <c r="L69" s="218" t="str">
        <f t="shared" si="14"/>
        <v/>
      </c>
      <c r="M69" s="123">
        <f t="shared" si="16"/>
        <v>0</v>
      </c>
      <c r="N69" s="119" t="str">
        <f t="shared" si="17"/>
        <v/>
      </c>
      <c r="O69" s="119" t="str">
        <f t="shared" si="18"/>
        <v/>
      </c>
      <c r="P69" s="119" t="str">
        <f t="shared" si="19"/>
        <v/>
      </c>
      <c r="Q69" s="119" t="str">
        <f t="shared" si="20"/>
        <v/>
      </c>
      <c r="R69" s="119" t="str">
        <f t="shared" si="21"/>
        <v/>
      </c>
      <c r="S69" s="119" t="str">
        <f t="shared" si="22"/>
        <v/>
      </c>
      <c r="T69" s="119" t="str">
        <f t="shared" si="23"/>
        <v/>
      </c>
      <c r="U69" s="119" t="str">
        <f t="shared" si="24"/>
        <v/>
      </c>
      <c r="V69" s="119" t="str">
        <f t="shared" si="25"/>
        <v/>
      </c>
      <c r="W69" s="119" t="str">
        <f t="shared" si="26"/>
        <v/>
      </c>
      <c r="X69" s="147" t="str">
        <f t="shared" si="15"/>
        <v/>
      </c>
      <c r="Y69" s="88"/>
      <c r="Z69" s="88"/>
      <c r="AA69" s="88"/>
      <c r="AB69" s="88"/>
      <c r="AC69" s="88"/>
      <c r="AD69" s="88"/>
      <c r="AE69" s="88"/>
      <c r="AF69" s="88"/>
      <c r="AG69" s="88"/>
    </row>
    <row r="70" spans="1:33" x14ac:dyDescent="0.5">
      <c r="A70" s="149">
        <v>68</v>
      </c>
      <c r="B70" s="146"/>
      <c r="C70" s="146"/>
      <c r="D70" s="146"/>
      <c r="E70" s="146"/>
      <c r="F70" s="146"/>
      <c r="G70" s="146"/>
      <c r="H70" s="146"/>
      <c r="I70" s="146"/>
      <c r="J70" s="146"/>
      <c r="K70" s="146"/>
      <c r="L70" s="218" t="str">
        <f t="shared" si="14"/>
        <v/>
      </c>
      <c r="M70" s="123">
        <f t="shared" si="16"/>
        <v>0</v>
      </c>
      <c r="N70" s="119" t="str">
        <f t="shared" si="17"/>
        <v/>
      </c>
      <c r="O70" s="119" t="str">
        <f t="shared" si="18"/>
        <v/>
      </c>
      <c r="P70" s="119" t="str">
        <f t="shared" si="19"/>
        <v/>
      </c>
      <c r="Q70" s="119" t="str">
        <f t="shared" si="20"/>
        <v/>
      </c>
      <c r="R70" s="119" t="str">
        <f t="shared" si="21"/>
        <v/>
      </c>
      <c r="S70" s="119" t="str">
        <f t="shared" si="22"/>
        <v/>
      </c>
      <c r="T70" s="119" t="str">
        <f t="shared" si="23"/>
        <v/>
      </c>
      <c r="U70" s="119" t="str">
        <f t="shared" si="24"/>
        <v/>
      </c>
      <c r="V70" s="119" t="str">
        <f t="shared" si="25"/>
        <v/>
      </c>
      <c r="W70" s="119" t="str">
        <f t="shared" si="26"/>
        <v/>
      </c>
      <c r="X70" s="147" t="str">
        <f t="shared" si="15"/>
        <v/>
      </c>
      <c r="Y70" s="88"/>
      <c r="Z70" s="88"/>
      <c r="AA70" s="88"/>
      <c r="AB70" s="88"/>
      <c r="AC70" s="88"/>
      <c r="AD70" s="88"/>
      <c r="AE70" s="88"/>
      <c r="AF70" s="88"/>
      <c r="AG70" s="88"/>
    </row>
    <row r="71" spans="1:33" x14ac:dyDescent="0.5">
      <c r="A71" s="149">
        <v>69</v>
      </c>
      <c r="B71" s="146"/>
      <c r="C71" s="146"/>
      <c r="D71" s="146"/>
      <c r="E71" s="146"/>
      <c r="F71" s="146"/>
      <c r="G71" s="146"/>
      <c r="H71" s="146"/>
      <c r="I71" s="146"/>
      <c r="J71" s="146"/>
      <c r="K71" s="146"/>
      <c r="L71" s="218" t="str">
        <f t="shared" si="14"/>
        <v/>
      </c>
      <c r="M71" s="123">
        <f t="shared" si="16"/>
        <v>0</v>
      </c>
      <c r="N71" s="119" t="str">
        <f t="shared" si="17"/>
        <v/>
      </c>
      <c r="O71" s="119" t="str">
        <f t="shared" si="18"/>
        <v/>
      </c>
      <c r="P71" s="119" t="str">
        <f t="shared" si="19"/>
        <v/>
      </c>
      <c r="Q71" s="119" t="str">
        <f t="shared" si="20"/>
        <v/>
      </c>
      <c r="R71" s="119" t="str">
        <f t="shared" si="21"/>
        <v/>
      </c>
      <c r="S71" s="119" t="str">
        <f t="shared" si="22"/>
        <v/>
      </c>
      <c r="T71" s="119" t="str">
        <f t="shared" si="23"/>
        <v/>
      </c>
      <c r="U71" s="119" t="str">
        <f t="shared" si="24"/>
        <v/>
      </c>
      <c r="V71" s="119" t="str">
        <f t="shared" si="25"/>
        <v/>
      </c>
      <c r="W71" s="119" t="str">
        <f t="shared" si="26"/>
        <v/>
      </c>
      <c r="X71" s="147" t="str">
        <f t="shared" si="15"/>
        <v/>
      </c>
      <c r="Y71" s="88"/>
      <c r="Z71" s="88"/>
      <c r="AA71" s="88"/>
      <c r="AB71" s="88"/>
      <c r="AC71" s="88"/>
      <c r="AD71" s="88"/>
      <c r="AE71" s="88"/>
      <c r="AF71" s="88"/>
      <c r="AG71" s="88"/>
    </row>
    <row r="72" spans="1:33" x14ac:dyDescent="0.5">
      <c r="A72" s="149">
        <v>70</v>
      </c>
      <c r="B72" s="146"/>
      <c r="C72" s="146"/>
      <c r="D72" s="146"/>
      <c r="E72" s="146"/>
      <c r="F72" s="146"/>
      <c r="G72" s="146"/>
      <c r="H72" s="146"/>
      <c r="I72" s="146"/>
      <c r="J72" s="146"/>
      <c r="K72" s="146"/>
      <c r="L72" s="218" t="str">
        <f t="shared" si="14"/>
        <v/>
      </c>
      <c r="M72" s="123">
        <f t="shared" si="16"/>
        <v>0</v>
      </c>
      <c r="N72" s="119" t="str">
        <f t="shared" si="17"/>
        <v/>
      </c>
      <c r="O72" s="119" t="str">
        <f t="shared" si="18"/>
        <v/>
      </c>
      <c r="P72" s="119" t="str">
        <f t="shared" si="19"/>
        <v/>
      </c>
      <c r="Q72" s="119" t="str">
        <f t="shared" si="20"/>
        <v/>
      </c>
      <c r="R72" s="119" t="str">
        <f t="shared" si="21"/>
        <v/>
      </c>
      <c r="S72" s="119" t="str">
        <f t="shared" si="22"/>
        <v/>
      </c>
      <c r="T72" s="119" t="str">
        <f t="shared" si="23"/>
        <v/>
      </c>
      <c r="U72" s="119" t="str">
        <f t="shared" si="24"/>
        <v/>
      </c>
      <c r="V72" s="119" t="str">
        <f t="shared" si="25"/>
        <v/>
      </c>
      <c r="W72" s="119" t="str">
        <f t="shared" si="26"/>
        <v/>
      </c>
      <c r="X72" s="147" t="str">
        <f t="shared" si="15"/>
        <v/>
      </c>
      <c r="Y72" s="88"/>
      <c r="Z72" s="88"/>
      <c r="AA72" s="88"/>
      <c r="AB72" s="88"/>
      <c r="AC72" s="88"/>
      <c r="AD72" s="88"/>
      <c r="AE72" s="88"/>
      <c r="AF72" s="88"/>
      <c r="AG72" s="88"/>
    </row>
    <row r="73" spans="1:33" x14ac:dyDescent="0.5">
      <c r="A73" s="149">
        <v>71</v>
      </c>
      <c r="B73" s="146"/>
      <c r="C73" s="146"/>
      <c r="D73" s="146"/>
      <c r="E73" s="146"/>
      <c r="F73" s="146"/>
      <c r="G73" s="146"/>
      <c r="H73" s="146"/>
      <c r="I73" s="146"/>
      <c r="J73" s="146"/>
      <c r="K73" s="146"/>
      <c r="L73" s="218" t="str">
        <f t="shared" si="14"/>
        <v/>
      </c>
      <c r="M73" s="123">
        <f t="shared" si="16"/>
        <v>0</v>
      </c>
      <c r="N73" s="119" t="str">
        <f t="shared" si="17"/>
        <v/>
      </c>
      <c r="O73" s="119" t="str">
        <f t="shared" si="18"/>
        <v/>
      </c>
      <c r="P73" s="119" t="str">
        <f t="shared" si="19"/>
        <v/>
      </c>
      <c r="Q73" s="119" t="str">
        <f t="shared" si="20"/>
        <v/>
      </c>
      <c r="R73" s="119" t="str">
        <f t="shared" si="21"/>
        <v/>
      </c>
      <c r="S73" s="119" t="str">
        <f t="shared" si="22"/>
        <v/>
      </c>
      <c r="T73" s="119" t="str">
        <f t="shared" si="23"/>
        <v/>
      </c>
      <c r="U73" s="119" t="str">
        <f t="shared" si="24"/>
        <v/>
      </c>
      <c r="V73" s="119" t="str">
        <f t="shared" si="25"/>
        <v/>
      </c>
      <c r="W73" s="119" t="str">
        <f t="shared" si="26"/>
        <v/>
      </c>
      <c r="X73" s="147" t="str">
        <f t="shared" si="15"/>
        <v/>
      </c>
      <c r="Y73" s="88"/>
      <c r="Z73" s="88"/>
      <c r="AA73" s="88"/>
      <c r="AB73" s="88"/>
      <c r="AC73" s="88"/>
      <c r="AD73" s="88"/>
      <c r="AE73" s="88"/>
      <c r="AF73" s="88"/>
      <c r="AG73" s="88"/>
    </row>
    <row r="74" spans="1:33" x14ac:dyDescent="0.5">
      <c r="A74" s="149">
        <v>72</v>
      </c>
      <c r="B74" s="146"/>
      <c r="C74" s="146"/>
      <c r="D74" s="146"/>
      <c r="E74" s="146"/>
      <c r="F74" s="146"/>
      <c r="G74" s="146"/>
      <c r="H74" s="146"/>
      <c r="I74" s="146"/>
      <c r="J74" s="146"/>
      <c r="K74" s="146"/>
      <c r="L74" s="218" t="str">
        <f t="shared" si="14"/>
        <v/>
      </c>
      <c r="M74" s="123">
        <f t="shared" si="16"/>
        <v>0</v>
      </c>
      <c r="N74" s="119" t="str">
        <f t="shared" si="17"/>
        <v/>
      </c>
      <c r="O74" s="119" t="str">
        <f t="shared" si="18"/>
        <v/>
      </c>
      <c r="P74" s="119" t="str">
        <f t="shared" si="19"/>
        <v/>
      </c>
      <c r="Q74" s="119" t="str">
        <f t="shared" si="20"/>
        <v/>
      </c>
      <c r="R74" s="119" t="str">
        <f t="shared" si="21"/>
        <v/>
      </c>
      <c r="S74" s="119" t="str">
        <f t="shared" si="22"/>
        <v/>
      </c>
      <c r="T74" s="119" t="str">
        <f t="shared" si="23"/>
        <v/>
      </c>
      <c r="U74" s="119" t="str">
        <f t="shared" si="24"/>
        <v/>
      </c>
      <c r="V74" s="119" t="str">
        <f t="shared" si="25"/>
        <v/>
      </c>
      <c r="W74" s="119" t="str">
        <f t="shared" si="26"/>
        <v/>
      </c>
      <c r="X74" s="147" t="str">
        <f t="shared" si="15"/>
        <v/>
      </c>
      <c r="Y74" s="88"/>
      <c r="Z74" s="88"/>
      <c r="AA74" s="88"/>
      <c r="AB74" s="88"/>
      <c r="AC74" s="88"/>
      <c r="AD74" s="88"/>
      <c r="AE74" s="88"/>
      <c r="AF74" s="88"/>
      <c r="AG74" s="88"/>
    </row>
    <row r="75" spans="1:33" x14ac:dyDescent="0.5">
      <c r="A75" s="149">
        <v>73</v>
      </c>
      <c r="B75" s="146"/>
      <c r="C75" s="146"/>
      <c r="D75" s="146"/>
      <c r="E75" s="146"/>
      <c r="F75" s="146"/>
      <c r="G75" s="146"/>
      <c r="H75" s="146"/>
      <c r="I75" s="146"/>
      <c r="J75" s="146"/>
      <c r="K75" s="146"/>
      <c r="L75" s="218" t="str">
        <f t="shared" si="14"/>
        <v/>
      </c>
      <c r="M75" s="123">
        <f t="shared" si="16"/>
        <v>0</v>
      </c>
      <c r="N75" s="119" t="str">
        <f t="shared" si="17"/>
        <v/>
      </c>
      <c r="O75" s="119" t="str">
        <f t="shared" si="18"/>
        <v/>
      </c>
      <c r="P75" s="119" t="str">
        <f t="shared" si="19"/>
        <v/>
      </c>
      <c r="Q75" s="119" t="str">
        <f t="shared" si="20"/>
        <v/>
      </c>
      <c r="R75" s="119" t="str">
        <f t="shared" si="21"/>
        <v/>
      </c>
      <c r="S75" s="119" t="str">
        <f t="shared" si="22"/>
        <v/>
      </c>
      <c r="T75" s="119" t="str">
        <f t="shared" si="23"/>
        <v/>
      </c>
      <c r="U75" s="119" t="str">
        <f t="shared" si="24"/>
        <v/>
      </c>
      <c r="V75" s="119" t="str">
        <f t="shared" si="25"/>
        <v/>
      </c>
      <c r="W75" s="119" t="str">
        <f t="shared" si="26"/>
        <v/>
      </c>
      <c r="X75" s="147" t="str">
        <f t="shared" si="15"/>
        <v/>
      </c>
      <c r="Y75" s="88"/>
      <c r="Z75" s="88"/>
      <c r="AA75" s="88"/>
      <c r="AB75" s="88"/>
      <c r="AC75" s="88"/>
      <c r="AD75" s="88"/>
      <c r="AE75" s="88"/>
      <c r="AF75" s="88"/>
      <c r="AG75" s="88"/>
    </row>
    <row r="76" spans="1:33" x14ac:dyDescent="0.5">
      <c r="A76" s="149">
        <v>74</v>
      </c>
      <c r="B76" s="146"/>
      <c r="C76" s="146"/>
      <c r="D76" s="146"/>
      <c r="E76" s="146"/>
      <c r="F76" s="146"/>
      <c r="G76" s="146"/>
      <c r="H76" s="146"/>
      <c r="I76" s="146"/>
      <c r="J76" s="146"/>
      <c r="K76" s="146"/>
      <c r="L76" s="218" t="str">
        <f t="shared" si="14"/>
        <v/>
      </c>
      <c r="M76" s="123">
        <f t="shared" si="16"/>
        <v>0</v>
      </c>
      <c r="N76" s="119" t="str">
        <f t="shared" si="17"/>
        <v/>
      </c>
      <c r="O76" s="119" t="str">
        <f t="shared" si="18"/>
        <v/>
      </c>
      <c r="P76" s="119" t="str">
        <f t="shared" si="19"/>
        <v/>
      </c>
      <c r="Q76" s="119" t="str">
        <f t="shared" si="20"/>
        <v/>
      </c>
      <c r="R76" s="119" t="str">
        <f t="shared" si="21"/>
        <v/>
      </c>
      <c r="S76" s="119" t="str">
        <f t="shared" si="22"/>
        <v/>
      </c>
      <c r="T76" s="119" t="str">
        <f t="shared" si="23"/>
        <v/>
      </c>
      <c r="U76" s="119" t="str">
        <f t="shared" si="24"/>
        <v/>
      </c>
      <c r="V76" s="119" t="str">
        <f t="shared" si="25"/>
        <v/>
      </c>
      <c r="W76" s="119" t="str">
        <f t="shared" si="26"/>
        <v/>
      </c>
      <c r="X76" s="147" t="str">
        <f t="shared" si="15"/>
        <v/>
      </c>
      <c r="Y76" s="88"/>
      <c r="Z76" s="88"/>
      <c r="AA76" s="88"/>
      <c r="AB76" s="88"/>
      <c r="AC76" s="88"/>
      <c r="AD76" s="88"/>
      <c r="AE76" s="88"/>
      <c r="AF76" s="88"/>
      <c r="AG76" s="88"/>
    </row>
    <row r="77" spans="1:33" x14ac:dyDescent="0.5">
      <c r="A77" s="149">
        <v>75</v>
      </c>
      <c r="B77" s="146"/>
      <c r="C77" s="146"/>
      <c r="D77" s="146"/>
      <c r="E77" s="146"/>
      <c r="F77" s="146"/>
      <c r="G77" s="146"/>
      <c r="H77" s="146"/>
      <c r="I77" s="146"/>
      <c r="J77" s="146"/>
      <c r="K77" s="146"/>
      <c r="L77" s="218" t="str">
        <f t="shared" si="14"/>
        <v/>
      </c>
      <c r="M77" s="123">
        <f t="shared" si="16"/>
        <v>0</v>
      </c>
      <c r="N77" s="119" t="str">
        <f t="shared" si="17"/>
        <v/>
      </c>
      <c r="O77" s="119" t="str">
        <f t="shared" si="18"/>
        <v/>
      </c>
      <c r="P77" s="119" t="str">
        <f t="shared" si="19"/>
        <v/>
      </c>
      <c r="Q77" s="119" t="str">
        <f t="shared" si="20"/>
        <v/>
      </c>
      <c r="R77" s="119" t="str">
        <f t="shared" si="21"/>
        <v/>
      </c>
      <c r="S77" s="119" t="str">
        <f t="shared" si="22"/>
        <v/>
      </c>
      <c r="T77" s="119" t="str">
        <f t="shared" si="23"/>
        <v/>
      </c>
      <c r="U77" s="119" t="str">
        <f t="shared" si="24"/>
        <v/>
      </c>
      <c r="V77" s="119" t="str">
        <f t="shared" si="25"/>
        <v/>
      </c>
      <c r="W77" s="119" t="str">
        <f t="shared" si="26"/>
        <v/>
      </c>
      <c r="X77" s="147" t="str">
        <f t="shared" si="15"/>
        <v/>
      </c>
      <c r="Y77" s="88"/>
      <c r="Z77" s="88"/>
      <c r="AA77" s="88"/>
      <c r="AB77" s="88"/>
      <c r="AC77" s="88"/>
      <c r="AD77" s="88"/>
      <c r="AE77" s="88"/>
      <c r="AF77" s="88"/>
      <c r="AG77" s="88"/>
    </row>
    <row r="78" spans="1:33" x14ac:dyDescent="0.5">
      <c r="A78" s="149">
        <v>76</v>
      </c>
      <c r="B78" s="146"/>
      <c r="C78" s="146"/>
      <c r="D78" s="146"/>
      <c r="E78" s="146"/>
      <c r="F78" s="146"/>
      <c r="G78" s="146"/>
      <c r="H78" s="146"/>
      <c r="I78" s="146"/>
      <c r="J78" s="146"/>
      <c r="K78" s="146"/>
      <c r="L78" s="218" t="str">
        <f t="shared" si="14"/>
        <v/>
      </c>
      <c r="M78" s="123">
        <f t="shared" si="16"/>
        <v>0</v>
      </c>
      <c r="N78" s="119" t="str">
        <f t="shared" si="17"/>
        <v/>
      </c>
      <c r="O78" s="119" t="str">
        <f t="shared" si="18"/>
        <v/>
      </c>
      <c r="P78" s="119" t="str">
        <f t="shared" si="19"/>
        <v/>
      </c>
      <c r="Q78" s="119" t="str">
        <f t="shared" si="20"/>
        <v/>
      </c>
      <c r="R78" s="119" t="str">
        <f t="shared" si="21"/>
        <v/>
      </c>
      <c r="S78" s="119" t="str">
        <f t="shared" si="22"/>
        <v/>
      </c>
      <c r="T78" s="119" t="str">
        <f t="shared" si="23"/>
        <v/>
      </c>
      <c r="U78" s="119" t="str">
        <f t="shared" si="24"/>
        <v/>
      </c>
      <c r="V78" s="119" t="str">
        <f t="shared" si="25"/>
        <v/>
      </c>
      <c r="W78" s="119" t="str">
        <f t="shared" si="26"/>
        <v/>
      </c>
      <c r="X78" s="147" t="str">
        <f t="shared" si="15"/>
        <v/>
      </c>
      <c r="Y78" s="88"/>
      <c r="Z78" s="88"/>
      <c r="AA78" s="88"/>
      <c r="AB78" s="88"/>
      <c r="AC78" s="88"/>
      <c r="AD78" s="88"/>
      <c r="AE78" s="88"/>
      <c r="AF78" s="88"/>
      <c r="AG78" s="88"/>
    </row>
    <row r="79" spans="1:33" x14ac:dyDescent="0.5">
      <c r="A79" s="149">
        <v>77</v>
      </c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218" t="str">
        <f t="shared" si="14"/>
        <v/>
      </c>
      <c r="M79" s="123">
        <f t="shared" si="16"/>
        <v>0</v>
      </c>
      <c r="N79" s="119" t="str">
        <f t="shared" si="17"/>
        <v/>
      </c>
      <c r="O79" s="119" t="str">
        <f t="shared" si="18"/>
        <v/>
      </c>
      <c r="P79" s="119" t="str">
        <f t="shared" si="19"/>
        <v/>
      </c>
      <c r="Q79" s="119" t="str">
        <f t="shared" si="20"/>
        <v/>
      </c>
      <c r="R79" s="119" t="str">
        <f t="shared" si="21"/>
        <v/>
      </c>
      <c r="S79" s="119" t="str">
        <f t="shared" si="22"/>
        <v/>
      </c>
      <c r="T79" s="119" t="str">
        <f t="shared" si="23"/>
        <v/>
      </c>
      <c r="U79" s="119" t="str">
        <f t="shared" si="24"/>
        <v/>
      </c>
      <c r="V79" s="119" t="str">
        <f t="shared" si="25"/>
        <v/>
      </c>
      <c r="W79" s="119" t="str">
        <f t="shared" si="26"/>
        <v/>
      </c>
      <c r="X79" s="147" t="str">
        <f t="shared" si="15"/>
        <v/>
      </c>
      <c r="Y79" s="88"/>
      <c r="Z79" s="88"/>
      <c r="AA79" s="88"/>
      <c r="AB79" s="88"/>
      <c r="AC79" s="88"/>
      <c r="AD79" s="88"/>
      <c r="AE79" s="88"/>
      <c r="AF79" s="88"/>
      <c r="AG79" s="88"/>
    </row>
    <row r="80" spans="1:33" x14ac:dyDescent="0.5">
      <c r="A80" s="149">
        <v>78</v>
      </c>
      <c r="B80" s="146"/>
      <c r="C80" s="146"/>
      <c r="D80" s="146"/>
      <c r="E80" s="146"/>
      <c r="F80" s="146"/>
      <c r="G80" s="146"/>
      <c r="H80" s="146"/>
      <c r="I80" s="146"/>
      <c r="J80" s="146"/>
      <c r="K80" s="146"/>
      <c r="L80" s="218" t="str">
        <f t="shared" si="14"/>
        <v/>
      </c>
      <c r="M80" s="123">
        <f t="shared" si="16"/>
        <v>0</v>
      </c>
      <c r="N80" s="119" t="str">
        <f t="shared" si="17"/>
        <v/>
      </c>
      <c r="O80" s="119" t="str">
        <f t="shared" si="18"/>
        <v/>
      </c>
      <c r="P80" s="119" t="str">
        <f t="shared" si="19"/>
        <v/>
      </c>
      <c r="Q80" s="119" t="str">
        <f t="shared" si="20"/>
        <v/>
      </c>
      <c r="R80" s="119" t="str">
        <f t="shared" si="21"/>
        <v/>
      </c>
      <c r="S80" s="119" t="str">
        <f t="shared" si="22"/>
        <v/>
      </c>
      <c r="T80" s="119" t="str">
        <f t="shared" si="23"/>
        <v/>
      </c>
      <c r="U80" s="119" t="str">
        <f t="shared" si="24"/>
        <v/>
      </c>
      <c r="V80" s="119" t="str">
        <f t="shared" si="25"/>
        <v/>
      </c>
      <c r="W80" s="119" t="str">
        <f t="shared" si="26"/>
        <v/>
      </c>
      <c r="X80" s="147" t="str">
        <f t="shared" si="15"/>
        <v/>
      </c>
      <c r="Y80" s="88"/>
      <c r="Z80" s="88"/>
      <c r="AA80" s="88"/>
      <c r="AB80" s="88"/>
      <c r="AC80" s="88"/>
      <c r="AD80" s="88"/>
      <c r="AE80" s="88"/>
      <c r="AF80" s="88"/>
      <c r="AG80" s="88"/>
    </row>
    <row r="81" spans="1:33" x14ac:dyDescent="0.5">
      <c r="A81" s="149">
        <v>79</v>
      </c>
      <c r="B81" s="146"/>
      <c r="C81" s="146"/>
      <c r="D81" s="146"/>
      <c r="E81" s="146"/>
      <c r="F81" s="146"/>
      <c r="G81" s="146"/>
      <c r="H81" s="146"/>
      <c r="I81" s="146"/>
      <c r="J81" s="146"/>
      <c r="K81" s="146"/>
      <c r="L81" s="218" t="str">
        <f t="shared" si="14"/>
        <v/>
      </c>
      <c r="M81" s="123">
        <f t="shared" si="16"/>
        <v>0</v>
      </c>
      <c r="N81" s="119" t="str">
        <f t="shared" si="17"/>
        <v/>
      </c>
      <c r="O81" s="119" t="str">
        <f t="shared" si="18"/>
        <v/>
      </c>
      <c r="P81" s="119" t="str">
        <f t="shared" si="19"/>
        <v/>
      </c>
      <c r="Q81" s="119" t="str">
        <f t="shared" si="20"/>
        <v/>
      </c>
      <c r="R81" s="119" t="str">
        <f t="shared" si="21"/>
        <v/>
      </c>
      <c r="S81" s="119" t="str">
        <f t="shared" si="22"/>
        <v/>
      </c>
      <c r="T81" s="119" t="str">
        <f t="shared" si="23"/>
        <v/>
      </c>
      <c r="U81" s="119" t="str">
        <f t="shared" si="24"/>
        <v/>
      </c>
      <c r="V81" s="119" t="str">
        <f t="shared" si="25"/>
        <v/>
      </c>
      <c r="W81" s="119" t="str">
        <f t="shared" si="26"/>
        <v/>
      </c>
      <c r="X81" s="147" t="str">
        <f t="shared" si="15"/>
        <v/>
      </c>
      <c r="Y81" s="88"/>
      <c r="Z81" s="88"/>
      <c r="AA81" s="88"/>
      <c r="AB81" s="88"/>
      <c r="AC81" s="88"/>
      <c r="AD81" s="88"/>
      <c r="AE81" s="88"/>
      <c r="AF81" s="88"/>
      <c r="AG81" s="88"/>
    </row>
    <row r="82" spans="1:33" x14ac:dyDescent="0.5">
      <c r="A82" s="149">
        <v>80</v>
      </c>
      <c r="B82" s="146"/>
      <c r="C82" s="146"/>
      <c r="D82" s="146"/>
      <c r="E82" s="146"/>
      <c r="F82" s="146"/>
      <c r="G82" s="146"/>
      <c r="H82" s="146"/>
      <c r="I82" s="146"/>
      <c r="J82" s="146"/>
      <c r="K82" s="146"/>
      <c r="L82" s="218" t="str">
        <f t="shared" si="14"/>
        <v/>
      </c>
      <c r="M82" s="123">
        <f t="shared" si="16"/>
        <v>0</v>
      </c>
      <c r="N82" s="119" t="str">
        <f t="shared" si="17"/>
        <v/>
      </c>
      <c r="O82" s="119" t="str">
        <f t="shared" si="18"/>
        <v/>
      </c>
      <c r="P82" s="119" t="str">
        <f t="shared" si="19"/>
        <v/>
      </c>
      <c r="Q82" s="119" t="str">
        <f t="shared" si="20"/>
        <v/>
      </c>
      <c r="R82" s="119" t="str">
        <f t="shared" si="21"/>
        <v/>
      </c>
      <c r="S82" s="119" t="str">
        <f t="shared" si="22"/>
        <v/>
      </c>
      <c r="T82" s="119" t="str">
        <f t="shared" si="23"/>
        <v/>
      </c>
      <c r="U82" s="119" t="str">
        <f t="shared" si="24"/>
        <v/>
      </c>
      <c r="V82" s="119" t="str">
        <f t="shared" si="25"/>
        <v/>
      </c>
      <c r="W82" s="119" t="str">
        <f t="shared" si="26"/>
        <v/>
      </c>
      <c r="X82" s="147" t="str">
        <f t="shared" si="15"/>
        <v/>
      </c>
      <c r="Y82" s="88"/>
      <c r="Z82" s="88"/>
      <c r="AA82" s="88"/>
      <c r="AB82" s="88"/>
      <c r="AC82" s="88"/>
      <c r="AD82" s="88"/>
      <c r="AE82" s="88"/>
      <c r="AF82" s="88"/>
      <c r="AG82" s="88"/>
    </row>
    <row r="83" spans="1:33" x14ac:dyDescent="0.5">
      <c r="A83" s="149">
        <v>81</v>
      </c>
      <c r="B83" s="146"/>
      <c r="C83" s="146"/>
      <c r="D83" s="146"/>
      <c r="E83" s="146"/>
      <c r="F83" s="146"/>
      <c r="G83" s="146"/>
      <c r="H83" s="146"/>
      <c r="I83" s="146"/>
      <c r="J83" s="146"/>
      <c r="K83" s="146"/>
      <c r="L83" s="218" t="str">
        <f t="shared" si="14"/>
        <v/>
      </c>
      <c r="M83" s="123">
        <f t="shared" si="16"/>
        <v>0</v>
      </c>
      <c r="N83" s="119" t="str">
        <f t="shared" si="17"/>
        <v/>
      </c>
      <c r="O83" s="119" t="str">
        <f t="shared" si="18"/>
        <v/>
      </c>
      <c r="P83" s="119" t="str">
        <f t="shared" si="19"/>
        <v/>
      </c>
      <c r="Q83" s="119" t="str">
        <f t="shared" si="20"/>
        <v/>
      </c>
      <c r="R83" s="119" t="str">
        <f t="shared" si="21"/>
        <v/>
      </c>
      <c r="S83" s="119" t="str">
        <f t="shared" si="22"/>
        <v/>
      </c>
      <c r="T83" s="119" t="str">
        <f t="shared" si="23"/>
        <v/>
      </c>
      <c r="U83" s="119" t="str">
        <f t="shared" si="24"/>
        <v/>
      </c>
      <c r="V83" s="119" t="str">
        <f t="shared" si="25"/>
        <v/>
      </c>
      <c r="W83" s="119" t="str">
        <f t="shared" si="26"/>
        <v/>
      </c>
      <c r="X83" s="147" t="str">
        <f t="shared" si="15"/>
        <v/>
      </c>
      <c r="Y83" s="88"/>
      <c r="Z83" s="88"/>
      <c r="AA83" s="88"/>
      <c r="AB83" s="88"/>
      <c r="AC83" s="88"/>
      <c r="AD83" s="88"/>
      <c r="AE83" s="88"/>
      <c r="AF83" s="88"/>
      <c r="AG83" s="88"/>
    </row>
    <row r="84" spans="1:33" x14ac:dyDescent="0.5">
      <c r="A84" s="149">
        <v>82</v>
      </c>
      <c r="B84" s="146"/>
      <c r="C84" s="146"/>
      <c r="D84" s="146"/>
      <c r="E84" s="146"/>
      <c r="F84" s="146"/>
      <c r="G84" s="146"/>
      <c r="H84" s="146"/>
      <c r="I84" s="146"/>
      <c r="J84" s="146"/>
      <c r="K84" s="146"/>
      <c r="L84" s="218" t="str">
        <f t="shared" si="14"/>
        <v/>
      </c>
      <c r="M84" s="123">
        <f t="shared" si="16"/>
        <v>0</v>
      </c>
      <c r="N84" s="119" t="str">
        <f t="shared" si="17"/>
        <v/>
      </c>
      <c r="O84" s="119" t="str">
        <f t="shared" si="18"/>
        <v/>
      </c>
      <c r="P84" s="119" t="str">
        <f t="shared" si="19"/>
        <v/>
      </c>
      <c r="Q84" s="119" t="str">
        <f t="shared" si="20"/>
        <v/>
      </c>
      <c r="R84" s="119" t="str">
        <f t="shared" si="21"/>
        <v/>
      </c>
      <c r="S84" s="119" t="str">
        <f t="shared" si="22"/>
        <v/>
      </c>
      <c r="T84" s="119" t="str">
        <f t="shared" si="23"/>
        <v/>
      </c>
      <c r="U84" s="119" t="str">
        <f t="shared" si="24"/>
        <v/>
      </c>
      <c r="V84" s="119" t="str">
        <f t="shared" si="25"/>
        <v/>
      </c>
      <c r="W84" s="119" t="str">
        <f t="shared" si="26"/>
        <v/>
      </c>
      <c r="X84" s="147" t="str">
        <f t="shared" si="15"/>
        <v/>
      </c>
      <c r="Y84" s="88"/>
      <c r="Z84" s="88"/>
      <c r="AA84" s="88"/>
      <c r="AB84" s="88"/>
      <c r="AC84" s="88"/>
      <c r="AD84" s="88"/>
      <c r="AE84" s="88"/>
      <c r="AF84" s="88"/>
      <c r="AG84" s="88"/>
    </row>
    <row r="85" spans="1:33" x14ac:dyDescent="0.5">
      <c r="A85" s="149">
        <v>83</v>
      </c>
      <c r="B85" s="146"/>
      <c r="C85" s="146"/>
      <c r="D85" s="146"/>
      <c r="E85" s="146"/>
      <c r="F85" s="146"/>
      <c r="G85" s="146"/>
      <c r="H85" s="146"/>
      <c r="I85" s="146"/>
      <c r="J85" s="146"/>
      <c r="K85" s="146"/>
      <c r="L85" s="218" t="str">
        <f t="shared" si="14"/>
        <v/>
      </c>
      <c r="M85" s="123">
        <f t="shared" si="16"/>
        <v>0</v>
      </c>
      <c r="N85" s="119" t="str">
        <f t="shared" si="17"/>
        <v/>
      </c>
      <c r="O85" s="119" t="str">
        <f t="shared" si="18"/>
        <v/>
      </c>
      <c r="P85" s="119" t="str">
        <f t="shared" si="19"/>
        <v/>
      </c>
      <c r="Q85" s="119" t="str">
        <f t="shared" si="20"/>
        <v/>
      </c>
      <c r="R85" s="119" t="str">
        <f t="shared" si="21"/>
        <v/>
      </c>
      <c r="S85" s="119" t="str">
        <f t="shared" si="22"/>
        <v/>
      </c>
      <c r="T85" s="119" t="str">
        <f t="shared" si="23"/>
        <v/>
      </c>
      <c r="U85" s="119" t="str">
        <f t="shared" si="24"/>
        <v/>
      </c>
      <c r="V85" s="119" t="str">
        <f t="shared" si="25"/>
        <v/>
      </c>
      <c r="W85" s="119" t="str">
        <f t="shared" si="26"/>
        <v/>
      </c>
      <c r="X85" s="147" t="str">
        <f t="shared" si="15"/>
        <v/>
      </c>
      <c r="Y85" s="88"/>
      <c r="Z85" s="88"/>
      <c r="AA85" s="88"/>
      <c r="AB85" s="88"/>
      <c r="AC85" s="88"/>
      <c r="AD85" s="88"/>
      <c r="AE85" s="88"/>
      <c r="AF85" s="88"/>
      <c r="AG85" s="88"/>
    </row>
    <row r="86" spans="1:33" x14ac:dyDescent="0.5">
      <c r="A86" s="149">
        <v>84</v>
      </c>
      <c r="B86" s="146"/>
      <c r="C86" s="146"/>
      <c r="D86" s="146"/>
      <c r="E86" s="146"/>
      <c r="F86" s="146"/>
      <c r="G86" s="146"/>
      <c r="H86" s="146"/>
      <c r="I86" s="146"/>
      <c r="J86" s="146"/>
      <c r="K86" s="146"/>
      <c r="L86" s="218" t="str">
        <f t="shared" si="14"/>
        <v/>
      </c>
      <c r="M86" s="123">
        <f t="shared" si="16"/>
        <v>0</v>
      </c>
      <c r="N86" s="119" t="str">
        <f t="shared" si="17"/>
        <v/>
      </c>
      <c r="O86" s="119" t="str">
        <f t="shared" si="18"/>
        <v/>
      </c>
      <c r="P86" s="119" t="str">
        <f t="shared" si="19"/>
        <v/>
      </c>
      <c r="Q86" s="119" t="str">
        <f t="shared" si="20"/>
        <v/>
      </c>
      <c r="R86" s="119" t="str">
        <f t="shared" si="21"/>
        <v/>
      </c>
      <c r="S86" s="119" t="str">
        <f t="shared" si="22"/>
        <v/>
      </c>
      <c r="T86" s="119" t="str">
        <f t="shared" si="23"/>
        <v/>
      </c>
      <c r="U86" s="119" t="str">
        <f t="shared" si="24"/>
        <v/>
      </c>
      <c r="V86" s="119" t="str">
        <f t="shared" si="25"/>
        <v/>
      </c>
      <c r="W86" s="119" t="str">
        <f t="shared" si="26"/>
        <v/>
      </c>
      <c r="X86" s="147" t="str">
        <f t="shared" si="15"/>
        <v/>
      </c>
      <c r="Y86" s="88"/>
      <c r="Z86" s="88"/>
      <c r="AA86" s="88"/>
      <c r="AB86" s="88"/>
      <c r="AC86" s="88"/>
      <c r="AD86" s="88"/>
      <c r="AE86" s="88"/>
      <c r="AF86" s="88"/>
      <c r="AG86" s="88"/>
    </row>
    <row r="87" spans="1:33" x14ac:dyDescent="0.5">
      <c r="A87" s="149">
        <v>85</v>
      </c>
      <c r="B87" s="146"/>
      <c r="C87" s="146"/>
      <c r="D87" s="146"/>
      <c r="E87" s="146"/>
      <c r="F87" s="146"/>
      <c r="G87" s="146"/>
      <c r="H87" s="146"/>
      <c r="I87" s="146"/>
      <c r="J87" s="146"/>
      <c r="K87" s="146"/>
      <c r="L87" s="218" t="str">
        <f t="shared" si="14"/>
        <v/>
      </c>
      <c r="M87" s="123">
        <f t="shared" si="16"/>
        <v>0</v>
      </c>
      <c r="N87" s="119" t="str">
        <f t="shared" si="17"/>
        <v/>
      </c>
      <c r="O87" s="119" t="str">
        <f t="shared" si="18"/>
        <v/>
      </c>
      <c r="P87" s="119" t="str">
        <f t="shared" si="19"/>
        <v/>
      </c>
      <c r="Q87" s="119" t="str">
        <f t="shared" si="20"/>
        <v/>
      </c>
      <c r="R87" s="119" t="str">
        <f t="shared" si="21"/>
        <v/>
      </c>
      <c r="S87" s="119" t="str">
        <f t="shared" si="22"/>
        <v/>
      </c>
      <c r="T87" s="119" t="str">
        <f t="shared" si="23"/>
        <v/>
      </c>
      <c r="U87" s="119" t="str">
        <f t="shared" si="24"/>
        <v/>
      </c>
      <c r="V87" s="119" t="str">
        <f t="shared" si="25"/>
        <v/>
      </c>
      <c r="W87" s="119" t="str">
        <f t="shared" si="26"/>
        <v/>
      </c>
      <c r="X87" s="147" t="str">
        <f t="shared" si="15"/>
        <v/>
      </c>
      <c r="Y87" s="88"/>
      <c r="Z87" s="88"/>
      <c r="AA87" s="88"/>
      <c r="AB87" s="88"/>
      <c r="AC87" s="88"/>
      <c r="AD87" s="88"/>
      <c r="AE87" s="88"/>
      <c r="AF87" s="88"/>
      <c r="AG87" s="88"/>
    </row>
    <row r="88" spans="1:33" x14ac:dyDescent="0.5">
      <c r="A88" s="149">
        <v>86</v>
      </c>
      <c r="B88" s="146"/>
      <c r="C88" s="146"/>
      <c r="D88" s="146"/>
      <c r="E88" s="146"/>
      <c r="F88" s="146"/>
      <c r="G88" s="146"/>
      <c r="H88" s="146"/>
      <c r="I88" s="146"/>
      <c r="J88" s="146"/>
      <c r="K88" s="146"/>
      <c r="L88" s="218" t="str">
        <f t="shared" si="14"/>
        <v/>
      </c>
      <c r="M88" s="123">
        <f t="shared" si="16"/>
        <v>0</v>
      </c>
      <c r="N88" s="119" t="str">
        <f t="shared" si="17"/>
        <v/>
      </c>
      <c r="O88" s="119" t="str">
        <f t="shared" si="18"/>
        <v/>
      </c>
      <c r="P88" s="119" t="str">
        <f t="shared" si="19"/>
        <v/>
      </c>
      <c r="Q88" s="119" t="str">
        <f t="shared" si="20"/>
        <v/>
      </c>
      <c r="R88" s="119" t="str">
        <f t="shared" si="21"/>
        <v/>
      </c>
      <c r="S88" s="119" t="str">
        <f t="shared" si="22"/>
        <v/>
      </c>
      <c r="T88" s="119" t="str">
        <f t="shared" si="23"/>
        <v/>
      </c>
      <c r="U88" s="119" t="str">
        <f t="shared" si="24"/>
        <v/>
      </c>
      <c r="V88" s="119" t="str">
        <f t="shared" si="25"/>
        <v/>
      </c>
      <c r="W88" s="119" t="str">
        <f t="shared" si="26"/>
        <v/>
      </c>
      <c r="X88" s="147" t="str">
        <f t="shared" si="15"/>
        <v/>
      </c>
      <c r="Y88" s="88"/>
      <c r="Z88" s="88"/>
      <c r="AA88" s="88"/>
      <c r="AB88" s="88"/>
      <c r="AC88" s="88"/>
      <c r="AD88" s="88"/>
      <c r="AE88" s="88"/>
      <c r="AF88" s="88"/>
      <c r="AG88" s="88"/>
    </row>
    <row r="89" spans="1:33" x14ac:dyDescent="0.5">
      <c r="A89" s="149">
        <v>87</v>
      </c>
      <c r="B89" s="146"/>
      <c r="C89" s="146"/>
      <c r="D89" s="146"/>
      <c r="E89" s="146"/>
      <c r="F89" s="146"/>
      <c r="G89" s="146"/>
      <c r="H89" s="146"/>
      <c r="I89" s="146"/>
      <c r="J89" s="146"/>
      <c r="K89" s="146"/>
      <c r="L89" s="218" t="str">
        <f t="shared" si="14"/>
        <v/>
      </c>
      <c r="M89" s="123">
        <f t="shared" si="16"/>
        <v>0</v>
      </c>
      <c r="N89" s="119" t="str">
        <f t="shared" si="17"/>
        <v/>
      </c>
      <c r="O89" s="119" t="str">
        <f t="shared" si="18"/>
        <v/>
      </c>
      <c r="P89" s="119" t="str">
        <f t="shared" si="19"/>
        <v/>
      </c>
      <c r="Q89" s="119" t="str">
        <f t="shared" si="20"/>
        <v/>
      </c>
      <c r="R89" s="119" t="str">
        <f t="shared" si="21"/>
        <v/>
      </c>
      <c r="S89" s="119" t="str">
        <f t="shared" si="22"/>
        <v/>
      </c>
      <c r="T89" s="119" t="str">
        <f t="shared" si="23"/>
        <v/>
      </c>
      <c r="U89" s="119" t="str">
        <f t="shared" si="24"/>
        <v/>
      </c>
      <c r="V89" s="119" t="str">
        <f t="shared" si="25"/>
        <v/>
      </c>
      <c r="W89" s="119" t="str">
        <f t="shared" si="26"/>
        <v/>
      </c>
      <c r="X89" s="147" t="str">
        <f t="shared" si="15"/>
        <v/>
      </c>
      <c r="Y89" s="88"/>
      <c r="Z89" s="88"/>
      <c r="AA89" s="88"/>
      <c r="AB89" s="88"/>
      <c r="AC89" s="88"/>
      <c r="AD89" s="88"/>
      <c r="AE89" s="88"/>
      <c r="AF89" s="88"/>
      <c r="AG89" s="88"/>
    </row>
    <row r="90" spans="1:33" x14ac:dyDescent="0.5">
      <c r="A90" s="149">
        <v>88</v>
      </c>
      <c r="B90" s="146"/>
      <c r="C90" s="146"/>
      <c r="D90" s="146"/>
      <c r="E90" s="146"/>
      <c r="F90" s="146"/>
      <c r="G90" s="146"/>
      <c r="H90" s="146"/>
      <c r="I90" s="146"/>
      <c r="J90" s="146"/>
      <c r="K90" s="146"/>
      <c r="L90" s="218" t="str">
        <f t="shared" si="14"/>
        <v/>
      </c>
      <c r="M90" s="123">
        <f t="shared" si="16"/>
        <v>0</v>
      </c>
      <c r="N90" s="119" t="str">
        <f t="shared" si="17"/>
        <v/>
      </c>
      <c r="O90" s="119" t="str">
        <f t="shared" si="18"/>
        <v/>
      </c>
      <c r="P90" s="119" t="str">
        <f t="shared" si="19"/>
        <v/>
      </c>
      <c r="Q90" s="119" t="str">
        <f t="shared" si="20"/>
        <v/>
      </c>
      <c r="R90" s="119" t="str">
        <f t="shared" si="21"/>
        <v/>
      </c>
      <c r="S90" s="119" t="str">
        <f t="shared" si="22"/>
        <v/>
      </c>
      <c r="T90" s="119" t="str">
        <f t="shared" si="23"/>
        <v/>
      </c>
      <c r="U90" s="119" t="str">
        <f t="shared" si="24"/>
        <v/>
      </c>
      <c r="V90" s="119" t="str">
        <f t="shared" si="25"/>
        <v/>
      </c>
      <c r="W90" s="119" t="str">
        <f t="shared" si="26"/>
        <v/>
      </c>
      <c r="X90" s="147" t="str">
        <f t="shared" si="15"/>
        <v/>
      </c>
      <c r="Y90" s="88"/>
      <c r="Z90" s="88"/>
      <c r="AA90" s="88"/>
      <c r="AB90" s="88"/>
      <c r="AC90" s="88"/>
      <c r="AD90" s="88"/>
      <c r="AE90" s="88"/>
      <c r="AF90" s="88"/>
      <c r="AG90" s="88"/>
    </row>
    <row r="91" spans="1:33" x14ac:dyDescent="0.5">
      <c r="A91" s="149">
        <v>89</v>
      </c>
      <c r="B91" s="146"/>
      <c r="C91" s="146"/>
      <c r="D91" s="146"/>
      <c r="E91" s="146"/>
      <c r="F91" s="146"/>
      <c r="G91" s="146"/>
      <c r="H91" s="146"/>
      <c r="I91" s="146"/>
      <c r="J91" s="146"/>
      <c r="K91" s="146"/>
      <c r="L91" s="218" t="str">
        <f t="shared" si="14"/>
        <v/>
      </c>
      <c r="M91" s="123">
        <f t="shared" si="16"/>
        <v>0</v>
      </c>
      <c r="N91" s="119" t="str">
        <f t="shared" si="17"/>
        <v/>
      </c>
      <c r="O91" s="119" t="str">
        <f t="shared" si="18"/>
        <v/>
      </c>
      <c r="P91" s="119" t="str">
        <f t="shared" si="19"/>
        <v/>
      </c>
      <c r="Q91" s="119" t="str">
        <f t="shared" si="20"/>
        <v/>
      </c>
      <c r="R91" s="119" t="str">
        <f t="shared" si="21"/>
        <v/>
      </c>
      <c r="S91" s="119" t="str">
        <f t="shared" si="22"/>
        <v/>
      </c>
      <c r="T91" s="119" t="str">
        <f t="shared" si="23"/>
        <v/>
      </c>
      <c r="U91" s="119" t="str">
        <f t="shared" si="24"/>
        <v/>
      </c>
      <c r="V91" s="119" t="str">
        <f t="shared" si="25"/>
        <v/>
      </c>
      <c r="W91" s="119" t="str">
        <f t="shared" si="26"/>
        <v/>
      </c>
      <c r="X91" s="147" t="str">
        <f t="shared" si="15"/>
        <v/>
      </c>
      <c r="Y91" s="88"/>
      <c r="Z91" s="88"/>
      <c r="AA91" s="88"/>
      <c r="AB91" s="88"/>
      <c r="AC91" s="88"/>
      <c r="AD91" s="88"/>
      <c r="AE91" s="88"/>
      <c r="AF91" s="88"/>
      <c r="AG91" s="88"/>
    </row>
    <row r="92" spans="1:33" x14ac:dyDescent="0.5">
      <c r="A92" s="149">
        <v>90</v>
      </c>
      <c r="B92" s="146"/>
      <c r="C92" s="146"/>
      <c r="D92" s="146"/>
      <c r="E92" s="146"/>
      <c r="F92" s="146"/>
      <c r="G92" s="146"/>
      <c r="H92" s="146"/>
      <c r="I92" s="146"/>
      <c r="J92" s="146"/>
      <c r="K92" s="146"/>
      <c r="L92" s="218" t="str">
        <f t="shared" si="14"/>
        <v/>
      </c>
      <c r="M92" s="123">
        <f t="shared" si="16"/>
        <v>0</v>
      </c>
      <c r="N92" s="119" t="str">
        <f t="shared" si="17"/>
        <v/>
      </c>
      <c r="O92" s="119" t="str">
        <f t="shared" si="18"/>
        <v/>
      </c>
      <c r="P92" s="119" t="str">
        <f t="shared" si="19"/>
        <v/>
      </c>
      <c r="Q92" s="119" t="str">
        <f t="shared" si="20"/>
        <v/>
      </c>
      <c r="R92" s="119" t="str">
        <f t="shared" si="21"/>
        <v/>
      </c>
      <c r="S92" s="119" t="str">
        <f t="shared" si="22"/>
        <v/>
      </c>
      <c r="T92" s="119" t="str">
        <f t="shared" si="23"/>
        <v/>
      </c>
      <c r="U92" s="119" t="str">
        <f t="shared" si="24"/>
        <v/>
      </c>
      <c r="V92" s="119" t="str">
        <f t="shared" si="25"/>
        <v/>
      </c>
      <c r="W92" s="119" t="str">
        <f t="shared" si="26"/>
        <v/>
      </c>
      <c r="X92" s="147" t="str">
        <f t="shared" si="15"/>
        <v/>
      </c>
      <c r="Y92" s="88"/>
      <c r="Z92" s="88"/>
      <c r="AA92" s="88"/>
      <c r="AB92" s="88"/>
      <c r="AC92" s="88"/>
      <c r="AD92" s="88"/>
      <c r="AE92" s="88"/>
      <c r="AF92" s="88"/>
      <c r="AG92" s="88"/>
    </row>
    <row r="93" spans="1:33" x14ac:dyDescent="0.5">
      <c r="A93" s="149">
        <v>91</v>
      </c>
      <c r="B93" s="146"/>
      <c r="C93" s="146"/>
      <c r="D93" s="146"/>
      <c r="E93" s="146"/>
      <c r="F93" s="146"/>
      <c r="G93" s="146"/>
      <c r="H93" s="146"/>
      <c r="I93" s="146"/>
      <c r="J93" s="146"/>
      <c r="K93" s="146"/>
      <c r="L93" s="218" t="str">
        <f t="shared" si="14"/>
        <v/>
      </c>
      <c r="M93" s="123">
        <f t="shared" si="16"/>
        <v>0</v>
      </c>
      <c r="N93" s="119" t="str">
        <f t="shared" si="17"/>
        <v/>
      </c>
      <c r="O93" s="119" t="str">
        <f t="shared" si="18"/>
        <v/>
      </c>
      <c r="P93" s="119" t="str">
        <f t="shared" si="19"/>
        <v/>
      </c>
      <c r="Q93" s="119" t="str">
        <f t="shared" si="20"/>
        <v/>
      </c>
      <c r="R93" s="119" t="str">
        <f t="shared" si="21"/>
        <v/>
      </c>
      <c r="S93" s="119" t="str">
        <f t="shared" si="22"/>
        <v/>
      </c>
      <c r="T93" s="119" t="str">
        <f t="shared" si="23"/>
        <v/>
      </c>
      <c r="U93" s="119" t="str">
        <f t="shared" si="24"/>
        <v/>
      </c>
      <c r="V93" s="119" t="str">
        <f t="shared" si="25"/>
        <v/>
      </c>
      <c r="W93" s="119" t="str">
        <f t="shared" si="26"/>
        <v/>
      </c>
      <c r="X93" s="147" t="str">
        <f t="shared" si="15"/>
        <v/>
      </c>
      <c r="Y93" s="88"/>
      <c r="Z93" s="88"/>
      <c r="AA93" s="88"/>
      <c r="AB93" s="88"/>
      <c r="AC93" s="88"/>
      <c r="AD93" s="88"/>
      <c r="AE93" s="88"/>
      <c r="AF93" s="88"/>
      <c r="AG93" s="88"/>
    </row>
    <row r="94" spans="1:33" x14ac:dyDescent="0.5">
      <c r="A94" s="149">
        <v>92</v>
      </c>
      <c r="B94" s="146"/>
      <c r="C94" s="146"/>
      <c r="D94" s="146"/>
      <c r="E94" s="146"/>
      <c r="F94" s="146"/>
      <c r="G94" s="146"/>
      <c r="H94" s="146"/>
      <c r="I94" s="146"/>
      <c r="J94" s="146"/>
      <c r="K94" s="146"/>
      <c r="L94" s="218" t="str">
        <f t="shared" si="14"/>
        <v/>
      </c>
      <c r="M94" s="123">
        <f t="shared" si="16"/>
        <v>0</v>
      </c>
      <c r="N94" s="119" t="str">
        <f t="shared" si="17"/>
        <v/>
      </c>
      <c r="O94" s="119" t="str">
        <f t="shared" si="18"/>
        <v/>
      </c>
      <c r="P94" s="119" t="str">
        <f t="shared" si="19"/>
        <v/>
      </c>
      <c r="Q94" s="119" t="str">
        <f t="shared" si="20"/>
        <v/>
      </c>
      <c r="R94" s="119" t="str">
        <f t="shared" si="21"/>
        <v/>
      </c>
      <c r="S94" s="119" t="str">
        <f t="shared" si="22"/>
        <v/>
      </c>
      <c r="T94" s="119" t="str">
        <f t="shared" si="23"/>
        <v/>
      </c>
      <c r="U94" s="119" t="str">
        <f t="shared" si="24"/>
        <v/>
      </c>
      <c r="V94" s="119" t="str">
        <f t="shared" si="25"/>
        <v/>
      </c>
      <c r="W94" s="119" t="str">
        <f t="shared" si="26"/>
        <v/>
      </c>
      <c r="X94" s="147" t="str">
        <f t="shared" si="15"/>
        <v/>
      </c>
      <c r="Y94" s="88"/>
      <c r="Z94" s="88"/>
      <c r="AA94" s="88"/>
      <c r="AB94" s="88"/>
      <c r="AC94" s="88"/>
      <c r="AD94" s="88"/>
      <c r="AE94" s="88"/>
      <c r="AF94" s="88"/>
      <c r="AG94" s="88"/>
    </row>
    <row r="95" spans="1:33" x14ac:dyDescent="0.5">
      <c r="A95" s="149">
        <v>93</v>
      </c>
      <c r="B95" s="146"/>
      <c r="C95" s="146"/>
      <c r="D95" s="146"/>
      <c r="E95" s="146"/>
      <c r="F95" s="146"/>
      <c r="G95" s="146"/>
      <c r="H95" s="146"/>
      <c r="I95" s="146"/>
      <c r="J95" s="146"/>
      <c r="K95" s="146"/>
      <c r="L95" s="218" t="str">
        <f t="shared" si="14"/>
        <v/>
      </c>
      <c r="M95" s="123">
        <f t="shared" si="16"/>
        <v>0</v>
      </c>
      <c r="N95" s="119" t="str">
        <f t="shared" si="17"/>
        <v/>
      </c>
      <c r="O95" s="119" t="str">
        <f t="shared" si="18"/>
        <v/>
      </c>
      <c r="P95" s="119" t="str">
        <f t="shared" si="19"/>
        <v/>
      </c>
      <c r="Q95" s="119" t="str">
        <f t="shared" si="20"/>
        <v/>
      </c>
      <c r="R95" s="119" t="str">
        <f t="shared" si="21"/>
        <v/>
      </c>
      <c r="S95" s="119" t="str">
        <f t="shared" si="22"/>
        <v/>
      </c>
      <c r="T95" s="119" t="str">
        <f t="shared" si="23"/>
        <v/>
      </c>
      <c r="U95" s="119" t="str">
        <f t="shared" si="24"/>
        <v/>
      </c>
      <c r="V95" s="119" t="str">
        <f t="shared" si="25"/>
        <v/>
      </c>
      <c r="W95" s="119" t="str">
        <f t="shared" si="26"/>
        <v/>
      </c>
      <c r="X95" s="147" t="str">
        <f t="shared" si="15"/>
        <v/>
      </c>
      <c r="Y95" s="88"/>
      <c r="Z95" s="88"/>
      <c r="AA95" s="88"/>
      <c r="AB95" s="88"/>
      <c r="AC95" s="88"/>
      <c r="AD95" s="88"/>
      <c r="AE95" s="88"/>
      <c r="AF95" s="88"/>
      <c r="AG95" s="88"/>
    </row>
    <row r="96" spans="1:33" x14ac:dyDescent="0.5">
      <c r="A96" s="149">
        <v>94</v>
      </c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218" t="str">
        <f t="shared" si="14"/>
        <v/>
      </c>
      <c r="M96" s="123">
        <f t="shared" si="16"/>
        <v>0</v>
      </c>
      <c r="N96" s="119" t="str">
        <f t="shared" si="17"/>
        <v/>
      </c>
      <c r="O96" s="119" t="str">
        <f t="shared" si="18"/>
        <v/>
      </c>
      <c r="P96" s="119" t="str">
        <f t="shared" si="19"/>
        <v/>
      </c>
      <c r="Q96" s="119" t="str">
        <f t="shared" si="20"/>
        <v/>
      </c>
      <c r="R96" s="119" t="str">
        <f t="shared" si="21"/>
        <v/>
      </c>
      <c r="S96" s="119" t="str">
        <f t="shared" si="22"/>
        <v/>
      </c>
      <c r="T96" s="119" t="str">
        <f t="shared" si="23"/>
        <v/>
      </c>
      <c r="U96" s="119" t="str">
        <f t="shared" si="24"/>
        <v/>
      </c>
      <c r="V96" s="119" t="str">
        <f t="shared" si="25"/>
        <v/>
      </c>
      <c r="W96" s="119" t="str">
        <f t="shared" si="26"/>
        <v/>
      </c>
      <c r="X96" s="147" t="str">
        <f t="shared" si="15"/>
        <v/>
      </c>
      <c r="Y96" s="88"/>
      <c r="Z96" s="88"/>
      <c r="AA96" s="88"/>
      <c r="AB96" s="88"/>
      <c r="AC96" s="88"/>
      <c r="AD96" s="88"/>
      <c r="AE96" s="88"/>
      <c r="AF96" s="88"/>
      <c r="AG96" s="88"/>
    </row>
    <row r="97" spans="1:33" x14ac:dyDescent="0.5">
      <c r="A97" s="149">
        <v>95</v>
      </c>
      <c r="B97" s="146"/>
      <c r="C97" s="146"/>
      <c r="D97" s="146"/>
      <c r="E97" s="146"/>
      <c r="F97" s="146"/>
      <c r="G97" s="146"/>
      <c r="H97" s="146"/>
      <c r="I97" s="146"/>
      <c r="J97" s="146"/>
      <c r="K97" s="146"/>
      <c r="L97" s="218" t="str">
        <f t="shared" si="14"/>
        <v/>
      </c>
      <c r="M97" s="123">
        <f t="shared" si="16"/>
        <v>0</v>
      </c>
      <c r="N97" s="119" t="str">
        <f t="shared" si="17"/>
        <v/>
      </c>
      <c r="O97" s="119" t="str">
        <f t="shared" si="18"/>
        <v/>
      </c>
      <c r="P97" s="119" t="str">
        <f t="shared" si="19"/>
        <v/>
      </c>
      <c r="Q97" s="119" t="str">
        <f t="shared" si="20"/>
        <v/>
      </c>
      <c r="R97" s="119" t="str">
        <f t="shared" si="21"/>
        <v/>
      </c>
      <c r="S97" s="119" t="str">
        <f t="shared" si="22"/>
        <v/>
      </c>
      <c r="T97" s="119" t="str">
        <f t="shared" si="23"/>
        <v/>
      </c>
      <c r="U97" s="119" t="str">
        <f t="shared" si="24"/>
        <v/>
      </c>
      <c r="V97" s="119" t="str">
        <f t="shared" si="25"/>
        <v/>
      </c>
      <c r="W97" s="119" t="str">
        <f t="shared" si="26"/>
        <v/>
      </c>
      <c r="X97" s="147" t="str">
        <f t="shared" si="15"/>
        <v/>
      </c>
      <c r="Y97" s="88"/>
      <c r="Z97" s="88"/>
      <c r="AA97" s="88"/>
      <c r="AB97" s="88"/>
      <c r="AC97" s="88"/>
      <c r="AD97" s="88"/>
      <c r="AE97" s="88"/>
      <c r="AF97" s="88"/>
      <c r="AG97" s="88"/>
    </row>
    <row r="98" spans="1:33" x14ac:dyDescent="0.5">
      <c r="A98" s="149">
        <v>96</v>
      </c>
      <c r="B98" s="146"/>
      <c r="C98" s="146"/>
      <c r="D98" s="146"/>
      <c r="E98" s="146"/>
      <c r="F98" s="146"/>
      <c r="G98" s="146"/>
      <c r="H98" s="146"/>
      <c r="I98" s="146"/>
      <c r="J98" s="146"/>
      <c r="K98" s="146"/>
      <c r="L98" s="218" t="str">
        <f t="shared" si="14"/>
        <v/>
      </c>
      <c r="M98" s="123">
        <f t="shared" si="16"/>
        <v>0</v>
      </c>
      <c r="N98" s="119" t="str">
        <f t="shared" si="17"/>
        <v/>
      </c>
      <c r="O98" s="119" t="str">
        <f t="shared" si="18"/>
        <v/>
      </c>
      <c r="P98" s="119" t="str">
        <f t="shared" si="19"/>
        <v/>
      </c>
      <c r="Q98" s="119" t="str">
        <f t="shared" si="20"/>
        <v/>
      </c>
      <c r="R98" s="119" t="str">
        <f t="shared" si="21"/>
        <v/>
      </c>
      <c r="S98" s="119" t="str">
        <f t="shared" si="22"/>
        <v/>
      </c>
      <c r="T98" s="119" t="str">
        <f t="shared" si="23"/>
        <v/>
      </c>
      <c r="U98" s="119" t="str">
        <f t="shared" si="24"/>
        <v/>
      </c>
      <c r="V98" s="119" t="str">
        <f t="shared" si="25"/>
        <v/>
      </c>
      <c r="W98" s="119" t="str">
        <f t="shared" si="26"/>
        <v/>
      </c>
      <c r="X98" s="147" t="str">
        <f t="shared" si="15"/>
        <v/>
      </c>
      <c r="Y98" s="88"/>
      <c r="Z98" s="88"/>
      <c r="AA98" s="88"/>
      <c r="AB98" s="88"/>
      <c r="AC98" s="88"/>
      <c r="AD98" s="88"/>
      <c r="AE98" s="88"/>
      <c r="AF98" s="88"/>
      <c r="AG98" s="88"/>
    </row>
    <row r="99" spans="1:33" x14ac:dyDescent="0.5">
      <c r="A99" s="149">
        <v>97</v>
      </c>
      <c r="B99" s="146"/>
      <c r="C99" s="146"/>
      <c r="D99" s="146"/>
      <c r="E99" s="146"/>
      <c r="F99" s="146"/>
      <c r="G99" s="146"/>
      <c r="H99" s="146"/>
      <c r="I99" s="146"/>
      <c r="J99" s="146"/>
      <c r="K99" s="146"/>
      <c r="L99" s="218" t="str">
        <f t="shared" si="14"/>
        <v/>
      </c>
      <c r="M99" s="123">
        <f t="shared" si="16"/>
        <v>0</v>
      </c>
      <c r="N99" s="119" t="str">
        <f t="shared" si="17"/>
        <v/>
      </c>
      <c r="O99" s="119" t="str">
        <f t="shared" si="18"/>
        <v/>
      </c>
      <c r="P99" s="119" t="str">
        <f t="shared" si="19"/>
        <v/>
      </c>
      <c r="Q99" s="119" t="str">
        <f t="shared" si="20"/>
        <v/>
      </c>
      <c r="R99" s="119" t="str">
        <f t="shared" si="21"/>
        <v/>
      </c>
      <c r="S99" s="119" t="str">
        <f t="shared" si="22"/>
        <v/>
      </c>
      <c r="T99" s="119" t="str">
        <f t="shared" si="23"/>
        <v/>
      </c>
      <c r="U99" s="119" t="str">
        <f t="shared" si="24"/>
        <v/>
      </c>
      <c r="V99" s="119" t="str">
        <f t="shared" si="25"/>
        <v/>
      </c>
      <c r="W99" s="119" t="str">
        <f t="shared" si="26"/>
        <v/>
      </c>
      <c r="X99" s="147" t="str">
        <f t="shared" si="15"/>
        <v/>
      </c>
      <c r="Y99" s="88"/>
      <c r="Z99" s="88"/>
      <c r="AA99" s="88"/>
      <c r="AB99" s="88"/>
      <c r="AC99" s="88"/>
      <c r="AD99" s="88"/>
      <c r="AE99" s="88"/>
      <c r="AF99" s="88"/>
      <c r="AG99" s="88"/>
    </row>
    <row r="100" spans="1:33" x14ac:dyDescent="0.5">
      <c r="A100" s="149">
        <v>98</v>
      </c>
      <c r="B100" s="146"/>
      <c r="C100" s="146"/>
      <c r="D100" s="146"/>
      <c r="E100" s="146"/>
      <c r="F100" s="146"/>
      <c r="G100" s="146"/>
      <c r="H100" s="146"/>
      <c r="I100" s="146"/>
      <c r="J100" s="146"/>
      <c r="K100" s="146"/>
      <c r="L100" s="218" t="str">
        <f t="shared" si="14"/>
        <v/>
      </c>
      <c r="M100" s="123">
        <f t="shared" si="16"/>
        <v>0</v>
      </c>
      <c r="N100" s="119" t="str">
        <f t="shared" si="17"/>
        <v/>
      </c>
      <c r="O100" s="119" t="str">
        <f t="shared" si="18"/>
        <v/>
      </c>
      <c r="P100" s="119" t="str">
        <f t="shared" si="19"/>
        <v/>
      </c>
      <c r="Q100" s="119" t="str">
        <f t="shared" si="20"/>
        <v/>
      </c>
      <c r="R100" s="119" t="str">
        <f t="shared" si="21"/>
        <v/>
      </c>
      <c r="S100" s="119" t="str">
        <f t="shared" si="22"/>
        <v/>
      </c>
      <c r="T100" s="119" t="str">
        <f t="shared" si="23"/>
        <v/>
      </c>
      <c r="U100" s="119" t="str">
        <f t="shared" si="24"/>
        <v/>
      </c>
      <c r="V100" s="119" t="str">
        <f t="shared" si="25"/>
        <v/>
      </c>
      <c r="W100" s="119" t="str">
        <f t="shared" si="26"/>
        <v/>
      </c>
      <c r="X100" s="147" t="str">
        <f t="shared" si="15"/>
        <v/>
      </c>
      <c r="Y100" s="88"/>
      <c r="Z100" s="88"/>
      <c r="AA100" s="88"/>
      <c r="AB100" s="88"/>
      <c r="AC100" s="88"/>
      <c r="AD100" s="88"/>
      <c r="AE100" s="88"/>
      <c r="AF100" s="88"/>
      <c r="AG100" s="88"/>
    </row>
    <row r="101" spans="1:33" x14ac:dyDescent="0.5">
      <c r="A101" s="149">
        <v>99</v>
      </c>
      <c r="B101" s="146"/>
      <c r="C101" s="146"/>
      <c r="D101" s="146"/>
      <c r="E101" s="146"/>
      <c r="F101" s="146"/>
      <c r="G101" s="146"/>
      <c r="H101" s="146"/>
      <c r="I101" s="146"/>
      <c r="J101" s="146"/>
      <c r="K101" s="146"/>
      <c r="L101" s="218" t="str">
        <f t="shared" si="14"/>
        <v/>
      </c>
      <c r="M101" s="123">
        <f t="shared" si="16"/>
        <v>0</v>
      </c>
      <c r="N101" s="119" t="str">
        <f t="shared" si="17"/>
        <v/>
      </c>
      <c r="O101" s="119" t="str">
        <f t="shared" si="18"/>
        <v/>
      </c>
      <c r="P101" s="119" t="str">
        <f t="shared" si="19"/>
        <v/>
      </c>
      <c r="Q101" s="119" t="str">
        <f t="shared" si="20"/>
        <v/>
      </c>
      <c r="R101" s="119" t="str">
        <f t="shared" si="21"/>
        <v/>
      </c>
      <c r="S101" s="119" t="str">
        <f t="shared" si="22"/>
        <v/>
      </c>
      <c r="T101" s="119" t="str">
        <f t="shared" si="23"/>
        <v/>
      </c>
      <c r="U101" s="119" t="str">
        <f t="shared" si="24"/>
        <v/>
      </c>
      <c r="V101" s="119" t="str">
        <f t="shared" si="25"/>
        <v/>
      </c>
      <c r="W101" s="119" t="str">
        <f t="shared" si="26"/>
        <v/>
      </c>
      <c r="X101" s="147" t="str">
        <f t="shared" si="15"/>
        <v/>
      </c>
      <c r="Y101" s="88"/>
      <c r="Z101" s="88"/>
      <c r="AA101" s="88"/>
      <c r="AB101" s="88"/>
      <c r="AC101" s="88"/>
      <c r="AD101" s="88"/>
      <c r="AE101" s="88"/>
      <c r="AF101" s="88"/>
      <c r="AG101" s="88"/>
    </row>
    <row r="102" spans="1:33" x14ac:dyDescent="0.5">
      <c r="A102" s="149">
        <v>100</v>
      </c>
      <c r="B102" s="146"/>
      <c r="C102" s="146"/>
      <c r="D102" s="146"/>
      <c r="E102" s="146"/>
      <c r="F102" s="146"/>
      <c r="G102" s="146"/>
      <c r="H102" s="146"/>
      <c r="I102" s="146"/>
      <c r="J102" s="146"/>
      <c r="K102" s="146"/>
      <c r="L102" s="218" t="str">
        <f t="shared" si="14"/>
        <v/>
      </c>
      <c r="M102" s="123">
        <f t="shared" si="16"/>
        <v>0</v>
      </c>
      <c r="N102" s="119" t="str">
        <f t="shared" si="17"/>
        <v/>
      </c>
      <c r="O102" s="119" t="str">
        <f t="shared" si="18"/>
        <v/>
      </c>
      <c r="P102" s="119" t="str">
        <f t="shared" si="19"/>
        <v/>
      </c>
      <c r="Q102" s="119" t="str">
        <f t="shared" si="20"/>
        <v/>
      </c>
      <c r="R102" s="119" t="str">
        <f t="shared" si="21"/>
        <v/>
      </c>
      <c r="S102" s="119" t="str">
        <f t="shared" si="22"/>
        <v/>
      </c>
      <c r="T102" s="119" t="str">
        <f t="shared" si="23"/>
        <v/>
      </c>
      <c r="U102" s="119" t="str">
        <f t="shared" si="24"/>
        <v/>
      </c>
      <c r="V102" s="119" t="str">
        <f t="shared" si="25"/>
        <v/>
      </c>
      <c r="W102" s="119" t="str">
        <f t="shared" si="26"/>
        <v/>
      </c>
      <c r="X102" s="147" t="str">
        <f t="shared" si="15"/>
        <v/>
      </c>
      <c r="Y102" s="88"/>
      <c r="Z102" s="88"/>
      <c r="AA102" s="88"/>
      <c r="AB102" s="88"/>
      <c r="AC102" s="88"/>
      <c r="AD102" s="88"/>
      <c r="AE102" s="88"/>
      <c r="AF102" s="88"/>
      <c r="AG102" s="88"/>
    </row>
    <row r="103" spans="1:33" x14ac:dyDescent="0.5">
      <c r="A103" s="149">
        <v>101</v>
      </c>
      <c r="B103" s="146"/>
      <c r="C103" s="146"/>
      <c r="D103" s="146"/>
      <c r="E103" s="146"/>
      <c r="F103" s="146"/>
      <c r="G103" s="146"/>
      <c r="H103" s="146"/>
      <c r="I103" s="146"/>
      <c r="J103" s="146"/>
      <c r="K103" s="146"/>
      <c r="L103" s="218" t="str">
        <f t="shared" si="14"/>
        <v/>
      </c>
      <c r="M103" s="123">
        <f t="shared" si="16"/>
        <v>0</v>
      </c>
      <c r="N103" s="119" t="str">
        <f t="shared" si="17"/>
        <v/>
      </c>
      <c r="O103" s="119" t="str">
        <f t="shared" si="18"/>
        <v/>
      </c>
      <c r="P103" s="119" t="str">
        <f t="shared" si="19"/>
        <v/>
      </c>
      <c r="Q103" s="119" t="str">
        <f t="shared" si="20"/>
        <v/>
      </c>
      <c r="R103" s="119" t="str">
        <f t="shared" si="21"/>
        <v/>
      </c>
      <c r="S103" s="119" t="str">
        <f t="shared" si="22"/>
        <v/>
      </c>
      <c r="T103" s="119" t="str">
        <f t="shared" si="23"/>
        <v/>
      </c>
      <c r="U103" s="119" t="str">
        <f t="shared" si="24"/>
        <v/>
      </c>
      <c r="V103" s="119" t="str">
        <f t="shared" si="25"/>
        <v/>
      </c>
      <c r="W103" s="119" t="str">
        <f t="shared" si="26"/>
        <v/>
      </c>
      <c r="X103" s="147" t="str">
        <f t="shared" si="15"/>
        <v/>
      </c>
      <c r="Y103" s="88"/>
      <c r="Z103" s="88"/>
      <c r="AA103" s="88"/>
      <c r="AB103" s="88"/>
      <c r="AC103" s="88"/>
      <c r="AD103" s="88"/>
      <c r="AE103" s="88"/>
      <c r="AF103" s="88"/>
      <c r="AG103" s="88"/>
    </row>
    <row r="104" spans="1:33" x14ac:dyDescent="0.5">
      <c r="A104" s="149">
        <v>102</v>
      </c>
      <c r="B104" s="146"/>
      <c r="C104" s="146"/>
      <c r="D104" s="146"/>
      <c r="E104" s="146"/>
      <c r="F104" s="146"/>
      <c r="G104" s="146"/>
      <c r="H104" s="146"/>
      <c r="I104" s="146"/>
      <c r="J104" s="146"/>
      <c r="K104" s="146"/>
      <c r="L104" s="218" t="str">
        <f t="shared" si="14"/>
        <v/>
      </c>
      <c r="M104" s="123">
        <f t="shared" si="16"/>
        <v>0</v>
      </c>
      <c r="N104" s="119" t="str">
        <f t="shared" si="17"/>
        <v/>
      </c>
      <c r="O104" s="119" t="str">
        <f t="shared" si="18"/>
        <v/>
      </c>
      <c r="P104" s="119" t="str">
        <f t="shared" si="19"/>
        <v/>
      </c>
      <c r="Q104" s="119" t="str">
        <f t="shared" si="20"/>
        <v/>
      </c>
      <c r="R104" s="119" t="str">
        <f t="shared" si="21"/>
        <v/>
      </c>
      <c r="S104" s="119" t="str">
        <f t="shared" si="22"/>
        <v/>
      </c>
      <c r="T104" s="119" t="str">
        <f t="shared" si="23"/>
        <v/>
      </c>
      <c r="U104" s="119" t="str">
        <f t="shared" si="24"/>
        <v/>
      </c>
      <c r="V104" s="119" t="str">
        <f t="shared" si="25"/>
        <v/>
      </c>
      <c r="W104" s="119" t="str">
        <f t="shared" si="26"/>
        <v/>
      </c>
      <c r="X104" s="147" t="str">
        <f t="shared" si="15"/>
        <v/>
      </c>
      <c r="Y104" s="88"/>
      <c r="Z104" s="88"/>
      <c r="AA104" s="88"/>
      <c r="AB104" s="88"/>
      <c r="AC104" s="88"/>
      <c r="AD104" s="88"/>
      <c r="AE104" s="88"/>
      <c r="AF104" s="88"/>
      <c r="AG104" s="88"/>
    </row>
    <row r="105" spans="1:33" x14ac:dyDescent="0.5">
      <c r="A105" s="149">
        <v>103</v>
      </c>
      <c r="B105" s="146"/>
      <c r="C105" s="146"/>
      <c r="D105" s="146"/>
      <c r="E105" s="146"/>
      <c r="F105" s="146"/>
      <c r="G105" s="146"/>
      <c r="H105" s="146"/>
      <c r="I105" s="146"/>
      <c r="J105" s="146"/>
      <c r="K105" s="146"/>
      <c r="L105" s="218" t="str">
        <f t="shared" si="14"/>
        <v/>
      </c>
      <c r="M105" s="123">
        <f t="shared" si="16"/>
        <v>0</v>
      </c>
      <c r="N105" s="119" t="str">
        <f t="shared" si="17"/>
        <v/>
      </c>
      <c r="O105" s="119" t="str">
        <f t="shared" si="18"/>
        <v/>
      </c>
      <c r="P105" s="119" t="str">
        <f t="shared" si="19"/>
        <v/>
      </c>
      <c r="Q105" s="119" t="str">
        <f t="shared" si="20"/>
        <v/>
      </c>
      <c r="R105" s="119" t="str">
        <f t="shared" si="21"/>
        <v/>
      </c>
      <c r="S105" s="119" t="str">
        <f t="shared" si="22"/>
        <v/>
      </c>
      <c r="T105" s="119" t="str">
        <f t="shared" si="23"/>
        <v/>
      </c>
      <c r="U105" s="119" t="str">
        <f t="shared" si="24"/>
        <v/>
      </c>
      <c r="V105" s="119" t="str">
        <f t="shared" si="25"/>
        <v/>
      </c>
      <c r="W105" s="119" t="str">
        <f t="shared" si="26"/>
        <v/>
      </c>
      <c r="X105" s="147" t="str">
        <f t="shared" si="15"/>
        <v/>
      </c>
      <c r="Y105" s="88"/>
      <c r="Z105" s="88"/>
      <c r="AA105" s="88"/>
      <c r="AB105" s="88"/>
      <c r="AC105" s="88"/>
      <c r="AD105" s="88"/>
      <c r="AE105" s="88"/>
      <c r="AF105" s="88"/>
      <c r="AG105" s="88"/>
    </row>
    <row r="106" spans="1:33" x14ac:dyDescent="0.5">
      <c r="A106" s="149">
        <v>104</v>
      </c>
      <c r="B106" s="146"/>
      <c r="C106" s="146"/>
      <c r="D106" s="146"/>
      <c r="E106" s="146"/>
      <c r="F106" s="146"/>
      <c r="G106" s="146"/>
      <c r="H106" s="146"/>
      <c r="I106" s="146"/>
      <c r="J106" s="146"/>
      <c r="K106" s="146"/>
      <c r="L106" s="218" t="str">
        <f t="shared" si="14"/>
        <v/>
      </c>
      <c r="M106" s="123">
        <f t="shared" si="16"/>
        <v>0</v>
      </c>
      <c r="N106" s="119" t="str">
        <f t="shared" si="17"/>
        <v/>
      </c>
      <c r="O106" s="119" t="str">
        <f t="shared" si="18"/>
        <v/>
      </c>
      <c r="P106" s="119" t="str">
        <f t="shared" si="19"/>
        <v/>
      </c>
      <c r="Q106" s="119" t="str">
        <f t="shared" si="20"/>
        <v/>
      </c>
      <c r="R106" s="119" t="str">
        <f t="shared" si="21"/>
        <v/>
      </c>
      <c r="S106" s="119" t="str">
        <f t="shared" si="22"/>
        <v/>
      </c>
      <c r="T106" s="119" t="str">
        <f t="shared" si="23"/>
        <v/>
      </c>
      <c r="U106" s="119" t="str">
        <f t="shared" si="24"/>
        <v/>
      </c>
      <c r="V106" s="119" t="str">
        <f t="shared" si="25"/>
        <v/>
      </c>
      <c r="W106" s="119" t="str">
        <f t="shared" si="26"/>
        <v/>
      </c>
      <c r="X106" s="147" t="str">
        <f t="shared" si="15"/>
        <v/>
      </c>
      <c r="Y106" s="88"/>
      <c r="Z106" s="88"/>
      <c r="AA106" s="88"/>
      <c r="AB106" s="88"/>
      <c r="AC106" s="88"/>
      <c r="AD106" s="88"/>
      <c r="AE106" s="88"/>
      <c r="AF106" s="88"/>
      <c r="AG106" s="88"/>
    </row>
    <row r="107" spans="1:33" x14ac:dyDescent="0.5">
      <c r="A107" s="149">
        <v>105</v>
      </c>
      <c r="B107" s="146"/>
      <c r="C107" s="146"/>
      <c r="D107" s="146"/>
      <c r="E107" s="146"/>
      <c r="F107" s="146"/>
      <c r="G107" s="146"/>
      <c r="H107" s="146"/>
      <c r="I107" s="146"/>
      <c r="J107" s="146"/>
      <c r="K107" s="146"/>
      <c r="L107" s="218" t="str">
        <f t="shared" si="14"/>
        <v/>
      </c>
      <c r="M107" s="123">
        <f t="shared" si="16"/>
        <v>0</v>
      </c>
      <c r="N107" s="119" t="str">
        <f t="shared" si="17"/>
        <v/>
      </c>
      <c r="O107" s="119" t="str">
        <f t="shared" si="18"/>
        <v/>
      </c>
      <c r="P107" s="119" t="str">
        <f t="shared" si="19"/>
        <v/>
      </c>
      <c r="Q107" s="119" t="str">
        <f t="shared" si="20"/>
        <v/>
      </c>
      <c r="R107" s="119" t="str">
        <f t="shared" si="21"/>
        <v/>
      </c>
      <c r="S107" s="119" t="str">
        <f t="shared" si="22"/>
        <v/>
      </c>
      <c r="T107" s="119" t="str">
        <f t="shared" si="23"/>
        <v/>
      </c>
      <c r="U107" s="119" t="str">
        <f t="shared" si="24"/>
        <v/>
      </c>
      <c r="V107" s="119" t="str">
        <f t="shared" si="25"/>
        <v/>
      </c>
      <c r="W107" s="119" t="str">
        <f t="shared" si="26"/>
        <v/>
      </c>
      <c r="X107" s="147" t="str">
        <f t="shared" si="15"/>
        <v/>
      </c>
      <c r="Y107" s="88"/>
      <c r="Z107" s="88"/>
      <c r="AA107" s="88"/>
      <c r="AB107" s="88"/>
      <c r="AC107" s="88"/>
      <c r="AD107" s="88"/>
      <c r="AE107" s="88"/>
      <c r="AF107" s="88"/>
      <c r="AG107" s="88"/>
    </row>
    <row r="108" spans="1:33" x14ac:dyDescent="0.5">
      <c r="A108" s="149">
        <v>106</v>
      </c>
      <c r="B108" s="146"/>
      <c r="C108" s="146"/>
      <c r="D108" s="146"/>
      <c r="E108" s="146"/>
      <c r="F108" s="146"/>
      <c r="G108" s="146"/>
      <c r="H108" s="146"/>
      <c r="I108" s="146"/>
      <c r="J108" s="146"/>
      <c r="K108" s="146"/>
      <c r="L108" s="218" t="str">
        <f t="shared" si="14"/>
        <v/>
      </c>
      <c r="M108" s="123">
        <f t="shared" si="16"/>
        <v>0</v>
      </c>
      <c r="N108" s="119" t="str">
        <f t="shared" si="17"/>
        <v/>
      </c>
      <c r="O108" s="119" t="str">
        <f t="shared" si="18"/>
        <v/>
      </c>
      <c r="P108" s="119" t="str">
        <f t="shared" si="19"/>
        <v/>
      </c>
      <c r="Q108" s="119" t="str">
        <f t="shared" si="20"/>
        <v/>
      </c>
      <c r="R108" s="119" t="str">
        <f t="shared" si="21"/>
        <v/>
      </c>
      <c r="S108" s="119" t="str">
        <f t="shared" si="22"/>
        <v/>
      </c>
      <c r="T108" s="119" t="str">
        <f t="shared" si="23"/>
        <v/>
      </c>
      <c r="U108" s="119" t="str">
        <f t="shared" si="24"/>
        <v/>
      </c>
      <c r="V108" s="119" t="str">
        <f t="shared" si="25"/>
        <v/>
      </c>
      <c r="W108" s="119" t="str">
        <f t="shared" si="26"/>
        <v/>
      </c>
      <c r="X108" s="147" t="str">
        <f t="shared" si="15"/>
        <v/>
      </c>
      <c r="Y108" s="88"/>
      <c r="Z108" s="88"/>
      <c r="AA108" s="88"/>
      <c r="AB108" s="88"/>
      <c r="AC108" s="88"/>
      <c r="AD108" s="88"/>
      <c r="AE108" s="88"/>
      <c r="AF108" s="88"/>
      <c r="AG108" s="88"/>
    </row>
    <row r="109" spans="1:33" x14ac:dyDescent="0.5">
      <c r="A109" s="149">
        <v>107</v>
      </c>
      <c r="B109" s="146"/>
      <c r="C109" s="146"/>
      <c r="D109" s="146"/>
      <c r="E109" s="146"/>
      <c r="F109" s="146"/>
      <c r="G109" s="146"/>
      <c r="H109" s="146"/>
      <c r="I109" s="146"/>
      <c r="J109" s="146"/>
      <c r="K109" s="146"/>
      <c r="L109" s="218" t="str">
        <f t="shared" si="14"/>
        <v/>
      </c>
      <c r="M109" s="123">
        <f t="shared" si="16"/>
        <v>0</v>
      </c>
      <c r="N109" s="119" t="str">
        <f t="shared" si="17"/>
        <v/>
      </c>
      <c r="O109" s="119" t="str">
        <f t="shared" si="18"/>
        <v/>
      </c>
      <c r="P109" s="119" t="str">
        <f t="shared" si="19"/>
        <v/>
      </c>
      <c r="Q109" s="119" t="str">
        <f t="shared" si="20"/>
        <v/>
      </c>
      <c r="R109" s="119" t="str">
        <f t="shared" si="21"/>
        <v/>
      </c>
      <c r="S109" s="119" t="str">
        <f t="shared" si="22"/>
        <v/>
      </c>
      <c r="T109" s="119" t="str">
        <f t="shared" si="23"/>
        <v/>
      </c>
      <c r="U109" s="119" t="str">
        <f t="shared" si="24"/>
        <v/>
      </c>
      <c r="V109" s="119" t="str">
        <f t="shared" si="25"/>
        <v/>
      </c>
      <c r="W109" s="119" t="str">
        <f t="shared" si="26"/>
        <v/>
      </c>
      <c r="X109" s="147" t="str">
        <f t="shared" si="15"/>
        <v/>
      </c>
      <c r="Y109" s="88"/>
      <c r="Z109" s="88"/>
      <c r="AA109" s="88"/>
      <c r="AB109" s="88"/>
      <c r="AC109" s="88"/>
      <c r="AD109" s="88"/>
      <c r="AE109" s="88"/>
      <c r="AF109" s="88"/>
      <c r="AG109" s="88"/>
    </row>
    <row r="110" spans="1:33" x14ac:dyDescent="0.5">
      <c r="A110" s="149">
        <v>108</v>
      </c>
      <c r="B110" s="146"/>
      <c r="C110" s="146"/>
      <c r="D110" s="146"/>
      <c r="E110" s="146"/>
      <c r="F110" s="146"/>
      <c r="G110" s="146"/>
      <c r="H110" s="146"/>
      <c r="I110" s="146"/>
      <c r="J110" s="146"/>
      <c r="K110" s="146"/>
      <c r="L110" s="218" t="str">
        <f t="shared" si="14"/>
        <v/>
      </c>
      <c r="M110" s="123">
        <f t="shared" si="16"/>
        <v>0</v>
      </c>
      <c r="N110" s="119" t="str">
        <f t="shared" si="17"/>
        <v/>
      </c>
      <c r="O110" s="119" t="str">
        <f t="shared" si="18"/>
        <v/>
      </c>
      <c r="P110" s="119" t="str">
        <f t="shared" si="19"/>
        <v/>
      </c>
      <c r="Q110" s="119" t="str">
        <f t="shared" si="20"/>
        <v/>
      </c>
      <c r="R110" s="119" t="str">
        <f t="shared" si="21"/>
        <v/>
      </c>
      <c r="S110" s="119" t="str">
        <f t="shared" si="22"/>
        <v/>
      </c>
      <c r="T110" s="119" t="str">
        <f t="shared" si="23"/>
        <v/>
      </c>
      <c r="U110" s="119" t="str">
        <f t="shared" si="24"/>
        <v/>
      </c>
      <c r="V110" s="119" t="str">
        <f t="shared" si="25"/>
        <v/>
      </c>
      <c r="W110" s="119" t="str">
        <f t="shared" si="26"/>
        <v/>
      </c>
      <c r="X110" s="147" t="str">
        <f t="shared" si="15"/>
        <v/>
      </c>
      <c r="Y110" s="88"/>
      <c r="Z110" s="88"/>
      <c r="AA110" s="88"/>
      <c r="AB110" s="88"/>
      <c r="AC110" s="88"/>
      <c r="AD110" s="88"/>
      <c r="AE110" s="88"/>
      <c r="AF110" s="88"/>
      <c r="AG110" s="88"/>
    </row>
    <row r="111" spans="1:33" x14ac:dyDescent="0.5">
      <c r="A111" s="149">
        <v>109</v>
      </c>
      <c r="B111" s="146"/>
      <c r="C111" s="146"/>
      <c r="D111" s="146"/>
      <c r="E111" s="146"/>
      <c r="F111" s="146"/>
      <c r="G111" s="146"/>
      <c r="H111" s="146"/>
      <c r="I111" s="146"/>
      <c r="J111" s="146"/>
      <c r="K111" s="146"/>
      <c r="L111" s="218" t="str">
        <f t="shared" si="14"/>
        <v/>
      </c>
      <c r="M111" s="123">
        <f t="shared" si="16"/>
        <v>0</v>
      </c>
      <c r="N111" s="119" t="str">
        <f t="shared" si="17"/>
        <v/>
      </c>
      <c r="O111" s="119" t="str">
        <f t="shared" si="18"/>
        <v/>
      </c>
      <c r="P111" s="119" t="str">
        <f t="shared" si="19"/>
        <v/>
      </c>
      <c r="Q111" s="119" t="str">
        <f t="shared" si="20"/>
        <v/>
      </c>
      <c r="R111" s="119" t="str">
        <f t="shared" si="21"/>
        <v/>
      </c>
      <c r="S111" s="119" t="str">
        <f t="shared" si="22"/>
        <v/>
      </c>
      <c r="T111" s="119" t="str">
        <f t="shared" si="23"/>
        <v/>
      </c>
      <c r="U111" s="119" t="str">
        <f t="shared" si="24"/>
        <v/>
      </c>
      <c r="V111" s="119" t="str">
        <f t="shared" si="25"/>
        <v/>
      </c>
      <c r="W111" s="119" t="str">
        <f t="shared" si="26"/>
        <v/>
      </c>
      <c r="X111" s="147" t="str">
        <f t="shared" si="15"/>
        <v/>
      </c>
      <c r="Y111" s="88"/>
      <c r="Z111" s="88"/>
      <c r="AA111" s="88"/>
      <c r="AB111" s="88"/>
      <c r="AC111" s="88"/>
      <c r="AD111" s="88"/>
      <c r="AE111" s="88"/>
      <c r="AF111" s="88"/>
      <c r="AG111" s="88"/>
    </row>
    <row r="112" spans="1:33" x14ac:dyDescent="0.5">
      <c r="A112" s="149">
        <v>110</v>
      </c>
      <c r="B112" s="146"/>
      <c r="C112" s="146"/>
      <c r="D112" s="146"/>
      <c r="E112" s="146"/>
      <c r="F112" s="146"/>
      <c r="G112" s="146"/>
      <c r="H112" s="146"/>
      <c r="I112" s="146"/>
      <c r="J112" s="146"/>
      <c r="K112" s="146"/>
      <c r="L112" s="218" t="str">
        <f t="shared" si="14"/>
        <v/>
      </c>
      <c r="M112" s="123">
        <f t="shared" si="16"/>
        <v>0</v>
      </c>
      <c r="N112" s="119" t="str">
        <f t="shared" si="17"/>
        <v/>
      </c>
      <c r="O112" s="119" t="str">
        <f t="shared" si="18"/>
        <v/>
      </c>
      <c r="P112" s="119" t="str">
        <f t="shared" si="19"/>
        <v/>
      </c>
      <c r="Q112" s="119" t="str">
        <f t="shared" si="20"/>
        <v/>
      </c>
      <c r="R112" s="119" t="str">
        <f t="shared" si="21"/>
        <v/>
      </c>
      <c r="S112" s="119" t="str">
        <f t="shared" si="22"/>
        <v/>
      </c>
      <c r="T112" s="119" t="str">
        <f t="shared" si="23"/>
        <v/>
      </c>
      <c r="U112" s="119" t="str">
        <f t="shared" si="24"/>
        <v/>
      </c>
      <c r="V112" s="119" t="str">
        <f t="shared" si="25"/>
        <v/>
      </c>
      <c r="W112" s="119" t="str">
        <f t="shared" si="26"/>
        <v/>
      </c>
      <c r="X112" s="147" t="str">
        <f t="shared" si="15"/>
        <v/>
      </c>
      <c r="Y112" s="88"/>
      <c r="Z112" s="88"/>
      <c r="AA112" s="88"/>
      <c r="AB112" s="88"/>
      <c r="AC112" s="88"/>
      <c r="AD112" s="88"/>
      <c r="AE112" s="88"/>
      <c r="AF112" s="88"/>
      <c r="AG112" s="88"/>
    </row>
    <row r="113" spans="1:33" x14ac:dyDescent="0.5">
      <c r="A113" s="149">
        <v>111</v>
      </c>
      <c r="B113" s="146"/>
      <c r="C113" s="146"/>
      <c r="D113" s="146"/>
      <c r="E113" s="146"/>
      <c r="F113" s="146"/>
      <c r="G113" s="146"/>
      <c r="H113" s="146"/>
      <c r="I113" s="146"/>
      <c r="J113" s="146"/>
      <c r="K113" s="146"/>
      <c r="L113" s="218" t="str">
        <f t="shared" si="14"/>
        <v/>
      </c>
      <c r="M113" s="123">
        <f t="shared" si="16"/>
        <v>0</v>
      </c>
      <c r="N113" s="119" t="str">
        <f t="shared" si="17"/>
        <v/>
      </c>
      <c r="O113" s="119" t="str">
        <f t="shared" si="18"/>
        <v/>
      </c>
      <c r="P113" s="119" t="str">
        <f t="shared" si="19"/>
        <v/>
      </c>
      <c r="Q113" s="119" t="str">
        <f t="shared" si="20"/>
        <v/>
      </c>
      <c r="R113" s="119" t="str">
        <f t="shared" si="21"/>
        <v/>
      </c>
      <c r="S113" s="119" t="str">
        <f t="shared" si="22"/>
        <v/>
      </c>
      <c r="T113" s="119" t="str">
        <f t="shared" si="23"/>
        <v/>
      </c>
      <c r="U113" s="119" t="str">
        <f t="shared" si="24"/>
        <v/>
      </c>
      <c r="V113" s="119" t="str">
        <f t="shared" si="25"/>
        <v/>
      </c>
      <c r="W113" s="119" t="str">
        <f t="shared" si="26"/>
        <v/>
      </c>
      <c r="X113" s="147" t="str">
        <f t="shared" si="15"/>
        <v/>
      </c>
      <c r="Y113" s="88"/>
      <c r="Z113" s="88"/>
      <c r="AA113" s="88"/>
      <c r="AB113" s="88"/>
      <c r="AC113" s="88"/>
      <c r="AD113" s="88"/>
      <c r="AE113" s="88"/>
      <c r="AF113" s="88"/>
      <c r="AG113" s="88"/>
    </row>
    <row r="114" spans="1:33" x14ac:dyDescent="0.5">
      <c r="A114" s="149">
        <v>112</v>
      </c>
      <c r="B114" s="146"/>
      <c r="C114" s="146"/>
      <c r="D114" s="146"/>
      <c r="E114" s="146"/>
      <c r="F114" s="146"/>
      <c r="G114" s="146"/>
      <c r="H114" s="146"/>
      <c r="I114" s="146"/>
      <c r="J114" s="146"/>
      <c r="K114" s="146"/>
      <c r="L114" s="218" t="str">
        <f t="shared" si="14"/>
        <v/>
      </c>
      <c r="M114" s="123">
        <f t="shared" si="16"/>
        <v>0</v>
      </c>
      <c r="N114" s="119" t="str">
        <f t="shared" si="17"/>
        <v/>
      </c>
      <c r="O114" s="119" t="str">
        <f t="shared" si="18"/>
        <v/>
      </c>
      <c r="P114" s="119" t="str">
        <f t="shared" si="19"/>
        <v/>
      </c>
      <c r="Q114" s="119" t="str">
        <f t="shared" si="20"/>
        <v/>
      </c>
      <c r="R114" s="119" t="str">
        <f t="shared" si="21"/>
        <v/>
      </c>
      <c r="S114" s="119" t="str">
        <f t="shared" si="22"/>
        <v/>
      </c>
      <c r="T114" s="119" t="str">
        <f t="shared" si="23"/>
        <v/>
      </c>
      <c r="U114" s="119" t="str">
        <f t="shared" si="24"/>
        <v/>
      </c>
      <c r="V114" s="119" t="str">
        <f t="shared" si="25"/>
        <v/>
      </c>
      <c r="W114" s="119" t="str">
        <f t="shared" si="26"/>
        <v/>
      </c>
      <c r="X114" s="147" t="str">
        <f t="shared" si="15"/>
        <v/>
      </c>
      <c r="Y114" s="88"/>
      <c r="Z114" s="88"/>
      <c r="AA114" s="88"/>
      <c r="AB114" s="88"/>
      <c r="AC114" s="88"/>
      <c r="AD114" s="88"/>
      <c r="AE114" s="88"/>
      <c r="AF114" s="88"/>
      <c r="AG114" s="88"/>
    </row>
    <row r="115" spans="1:33" x14ac:dyDescent="0.5">
      <c r="A115" s="149">
        <v>113</v>
      </c>
      <c r="B115" s="146"/>
      <c r="C115" s="146"/>
      <c r="D115" s="146"/>
      <c r="E115" s="146"/>
      <c r="F115" s="146"/>
      <c r="G115" s="146"/>
      <c r="H115" s="146"/>
      <c r="I115" s="146"/>
      <c r="J115" s="146"/>
      <c r="K115" s="146"/>
      <c r="L115" s="218" t="str">
        <f t="shared" si="14"/>
        <v/>
      </c>
      <c r="M115" s="123">
        <f t="shared" si="16"/>
        <v>0</v>
      </c>
      <c r="N115" s="119" t="str">
        <f t="shared" si="17"/>
        <v/>
      </c>
      <c r="O115" s="119" t="str">
        <f t="shared" si="18"/>
        <v/>
      </c>
      <c r="P115" s="119" t="str">
        <f t="shared" si="19"/>
        <v/>
      </c>
      <c r="Q115" s="119" t="str">
        <f t="shared" si="20"/>
        <v/>
      </c>
      <c r="R115" s="119" t="str">
        <f t="shared" si="21"/>
        <v/>
      </c>
      <c r="S115" s="119" t="str">
        <f t="shared" si="22"/>
        <v/>
      </c>
      <c r="T115" s="119" t="str">
        <f t="shared" si="23"/>
        <v/>
      </c>
      <c r="U115" s="119" t="str">
        <f t="shared" si="24"/>
        <v/>
      </c>
      <c r="V115" s="119" t="str">
        <f t="shared" si="25"/>
        <v/>
      </c>
      <c r="W115" s="119" t="str">
        <f t="shared" si="26"/>
        <v/>
      </c>
      <c r="X115" s="147" t="str">
        <f t="shared" si="15"/>
        <v/>
      </c>
      <c r="Y115" s="88"/>
      <c r="Z115" s="88"/>
      <c r="AA115" s="88"/>
      <c r="AB115" s="88"/>
      <c r="AC115" s="88"/>
      <c r="AD115" s="88"/>
      <c r="AE115" s="88"/>
      <c r="AF115" s="88"/>
      <c r="AG115" s="88"/>
    </row>
    <row r="116" spans="1:33" x14ac:dyDescent="0.5">
      <c r="A116" s="149">
        <v>114</v>
      </c>
      <c r="B116" s="146"/>
      <c r="C116" s="146"/>
      <c r="D116" s="146"/>
      <c r="E116" s="146"/>
      <c r="F116" s="146"/>
      <c r="G116" s="146"/>
      <c r="H116" s="146"/>
      <c r="I116" s="146"/>
      <c r="J116" s="146"/>
      <c r="K116" s="146"/>
      <c r="L116" s="218" t="str">
        <f t="shared" si="14"/>
        <v/>
      </c>
      <c r="M116" s="123">
        <f t="shared" si="16"/>
        <v>0</v>
      </c>
      <c r="N116" s="119" t="str">
        <f t="shared" si="17"/>
        <v/>
      </c>
      <c r="O116" s="119" t="str">
        <f t="shared" si="18"/>
        <v/>
      </c>
      <c r="P116" s="119" t="str">
        <f t="shared" si="19"/>
        <v/>
      </c>
      <c r="Q116" s="119" t="str">
        <f t="shared" si="20"/>
        <v/>
      </c>
      <c r="R116" s="119" t="str">
        <f t="shared" si="21"/>
        <v/>
      </c>
      <c r="S116" s="119" t="str">
        <f t="shared" si="22"/>
        <v/>
      </c>
      <c r="T116" s="119" t="str">
        <f t="shared" si="23"/>
        <v/>
      </c>
      <c r="U116" s="119" t="str">
        <f t="shared" si="24"/>
        <v/>
      </c>
      <c r="V116" s="119" t="str">
        <f t="shared" si="25"/>
        <v/>
      </c>
      <c r="W116" s="119" t="str">
        <f t="shared" si="26"/>
        <v/>
      </c>
      <c r="X116" s="147" t="str">
        <f t="shared" si="15"/>
        <v/>
      </c>
      <c r="Y116" s="88"/>
      <c r="Z116" s="88"/>
      <c r="AA116" s="88"/>
      <c r="AB116" s="88"/>
      <c r="AC116" s="88"/>
      <c r="AD116" s="88"/>
      <c r="AE116" s="88"/>
      <c r="AF116" s="88"/>
      <c r="AG116" s="88"/>
    </row>
    <row r="117" spans="1:33" x14ac:dyDescent="0.5">
      <c r="A117" s="149">
        <v>115</v>
      </c>
      <c r="B117" s="146"/>
      <c r="C117" s="146"/>
      <c r="D117" s="146"/>
      <c r="E117" s="146"/>
      <c r="F117" s="146"/>
      <c r="G117" s="146"/>
      <c r="H117" s="146"/>
      <c r="I117" s="146"/>
      <c r="J117" s="146"/>
      <c r="K117" s="146"/>
      <c r="L117" s="218" t="str">
        <f t="shared" si="14"/>
        <v/>
      </c>
      <c r="M117" s="123">
        <f t="shared" si="16"/>
        <v>0</v>
      </c>
      <c r="N117" s="119" t="str">
        <f t="shared" si="17"/>
        <v/>
      </c>
      <c r="O117" s="119" t="str">
        <f t="shared" si="18"/>
        <v/>
      </c>
      <c r="P117" s="119" t="str">
        <f t="shared" si="19"/>
        <v/>
      </c>
      <c r="Q117" s="119" t="str">
        <f t="shared" si="20"/>
        <v/>
      </c>
      <c r="R117" s="119" t="str">
        <f t="shared" si="21"/>
        <v/>
      </c>
      <c r="S117" s="119" t="str">
        <f t="shared" si="22"/>
        <v/>
      </c>
      <c r="T117" s="119" t="str">
        <f t="shared" si="23"/>
        <v/>
      </c>
      <c r="U117" s="119" t="str">
        <f t="shared" si="24"/>
        <v/>
      </c>
      <c r="V117" s="119" t="str">
        <f t="shared" si="25"/>
        <v/>
      </c>
      <c r="W117" s="119" t="str">
        <f t="shared" si="26"/>
        <v/>
      </c>
      <c r="X117" s="147" t="str">
        <f t="shared" si="15"/>
        <v/>
      </c>
      <c r="Y117" s="88"/>
      <c r="Z117" s="88"/>
      <c r="AA117" s="88"/>
      <c r="AB117" s="88"/>
      <c r="AC117" s="88"/>
      <c r="AD117" s="88"/>
      <c r="AE117" s="88"/>
      <c r="AF117" s="88"/>
      <c r="AG117" s="88"/>
    </row>
    <row r="118" spans="1:33" x14ac:dyDescent="0.5">
      <c r="A118" s="149">
        <v>116</v>
      </c>
      <c r="B118" s="146"/>
      <c r="C118" s="146"/>
      <c r="D118" s="146"/>
      <c r="E118" s="146"/>
      <c r="F118" s="146"/>
      <c r="G118" s="146"/>
      <c r="H118" s="146"/>
      <c r="I118" s="146"/>
      <c r="J118" s="146"/>
      <c r="K118" s="146"/>
      <c r="L118" s="218" t="str">
        <f t="shared" si="14"/>
        <v/>
      </c>
      <c r="M118" s="123">
        <f t="shared" si="16"/>
        <v>0</v>
      </c>
      <c r="N118" s="119" t="str">
        <f t="shared" si="17"/>
        <v/>
      </c>
      <c r="O118" s="119" t="str">
        <f t="shared" si="18"/>
        <v/>
      </c>
      <c r="P118" s="119" t="str">
        <f t="shared" si="19"/>
        <v/>
      </c>
      <c r="Q118" s="119" t="str">
        <f t="shared" si="20"/>
        <v/>
      </c>
      <c r="R118" s="119" t="str">
        <f t="shared" si="21"/>
        <v/>
      </c>
      <c r="S118" s="119" t="str">
        <f t="shared" si="22"/>
        <v/>
      </c>
      <c r="T118" s="119" t="str">
        <f t="shared" si="23"/>
        <v/>
      </c>
      <c r="U118" s="119" t="str">
        <f t="shared" si="24"/>
        <v/>
      </c>
      <c r="V118" s="119" t="str">
        <f t="shared" si="25"/>
        <v/>
      </c>
      <c r="W118" s="119" t="str">
        <f t="shared" si="26"/>
        <v/>
      </c>
      <c r="X118" s="147" t="str">
        <f t="shared" si="15"/>
        <v/>
      </c>
      <c r="Y118" s="88"/>
      <c r="Z118" s="88"/>
      <c r="AA118" s="88"/>
      <c r="AB118" s="88"/>
      <c r="AC118" s="88"/>
      <c r="AD118" s="88"/>
      <c r="AE118" s="88"/>
      <c r="AF118" s="88"/>
      <c r="AG118" s="88"/>
    </row>
    <row r="119" spans="1:33" x14ac:dyDescent="0.5">
      <c r="A119" s="149">
        <v>117</v>
      </c>
      <c r="B119" s="146"/>
      <c r="C119" s="146"/>
      <c r="D119" s="146"/>
      <c r="E119" s="146"/>
      <c r="F119" s="146"/>
      <c r="G119" s="146"/>
      <c r="H119" s="146"/>
      <c r="I119" s="146"/>
      <c r="J119" s="146"/>
      <c r="K119" s="146"/>
      <c r="L119" s="218" t="str">
        <f t="shared" si="14"/>
        <v/>
      </c>
      <c r="M119" s="123">
        <f t="shared" si="16"/>
        <v>0</v>
      </c>
      <c r="N119" s="119" t="str">
        <f t="shared" si="17"/>
        <v/>
      </c>
      <c r="O119" s="119" t="str">
        <f t="shared" si="18"/>
        <v/>
      </c>
      <c r="P119" s="119" t="str">
        <f t="shared" si="19"/>
        <v/>
      </c>
      <c r="Q119" s="119" t="str">
        <f t="shared" si="20"/>
        <v/>
      </c>
      <c r="R119" s="119" t="str">
        <f t="shared" si="21"/>
        <v/>
      </c>
      <c r="S119" s="119" t="str">
        <f t="shared" si="22"/>
        <v/>
      </c>
      <c r="T119" s="119" t="str">
        <f t="shared" si="23"/>
        <v/>
      </c>
      <c r="U119" s="119" t="str">
        <f t="shared" si="24"/>
        <v/>
      </c>
      <c r="V119" s="119" t="str">
        <f t="shared" si="25"/>
        <v/>
      </c>
      <c r="W119" s="119" t="str">
        <f t="shared" si="26"/>
        <v/>
      </c>
      <c r="X119" s="147" t="str">
        <f t="shared" si="15"/>
        <v/>
      </c>
      <c r="Y119" s="88"/>
      <c r="Z119" s="88"/>
      <c r="AA119" s="88"/>
      <c r="AB119" s="88"/>
      <c r="AC119" s="88"/>
      <c r="AD119" s="88"/>
      <c r="AE119" s="88"/>
      <c r="AF119" s="88"/>
      <c r="AG119" s="88"/>
    </row>
    <row r="120" spans="1:33" x14ac:dyDescent="0.5">
      <c r="A120" s="149">
        <v>118</v>
      </c>
      <c r="B120" s="146"/>
      <c r="C120" s="146"/>
      <c r="D120" s="146"/>
      <c r="E120" s="146"/>
      <c r="F120" s="146"/>
      <c r="G120" s="146"/>
      <c r="H120" s="146"/>
      <c r="I120" s="146"/>
      <c r="J120" s="146"/>
      <c r="K120" s="146"/>
      <c r="L120" s="218" t="str">
        <f t="shared" si="14"/>
        <v/>
      </c>
      <c r="M120" s="123">
        <f t="shared" si="16"/>
        <v>0</v>
      </c>
      <c r="N120" s="119" t="str">
        <f t="shared" si="17"/>
        <v/>
      </c>
      <c r="O120" s="119" t="str">
        <f t="shared" si="18"/>
        <v/>
      </c>
      <c r="P120" s="119" t="str">
        <f t="shared" si="19"/>
        <v/>
      </c>
      <c r="Q120" s="119" t="str">
        <f t="shared" si="20"/>
        <v/>
      </c>
      <c r="R120" s="119" t="str">
        <f t="shared" si="21"/>
        <v/>
      </c>
      <c r="S120" s="119" t="str">
        <f t="shared" si="22"/>
        <v/>
      </c>
      <c r="T120" s="119" t="str">
        <f t="shared" si="23"/>
        <v/>
      </c>
      <c r="U120" s="119" t="str">
        <f t="shared" si="24"/>
        <v/>
      </c>
      <c r="V120" s="119" t="str">
        <f t="shared" si="25"/>
        <v/>
      </c>
      <c r="W120" s="119" t="str">
        <f t="shared" si="26"/>
        <v/>
      </c>
      <c r="X120" s="147" t="str">
        <f t="shared" si="15"/>
        <v/>
      </c>
      <c r="Y120" s="88"/>
      <c r="Z120" s="88"/>
      <c r="AA120" s="88"/>
      <c r="AB120" s="88"/>
      <c r="AC120" s="88"/>
      <c r="AD120" s="88"/>
      <c r="AE120" s="88"/>
      <c r="AF120" s="88"/>
      <c r="AG120" s="88"/>
    </row>
    <row r="121" spans="1:33" x14ac:dyDescent="0.5">
      <c r="A121" s="149">
        <v>119</v>
      </c>
      <c r="B121" s="146"/>
      <c r="C121" s="146"/>
      <c r="D121" s="146"/>
      <c r="E121" s="146"/>
      <c r="F121" s="146"/>
      <c r="G121" s="146"/>
      <c r="H121" s="146"/>
      <c r="I121" s="146"/>
      <c r="J121" s="146"/>
      <c r="K121" s="146"/>
      <c r="L121" s="218" t="str">
        <f t="shared" si="14"/>
        <v/>
      </c>
      <c r="M121" s="123">
        <f t="shared" si="16"/>
        <v>0</v>
      </c>
      <c r="N121" s="119" t="str">
        <f t="shared" si="17"/>
        <v/>
      </c>
      <c r="O121" s="119" t="str">
        <f t="shared" si="18"/>
        <v/>
      </c>
      <c r="P121" s="119" t="str">
        <f t="shared" si="19"/>
        <v/>
      </c>
      <c r="Q121" s="119" t="str">
        <f t="shared" si="20"/>
        <v/>
      </c>
      <c r="R121" s="119" t="str">
        <f t="shared" si="21"/>
        <v/>
      </c>
      <c r="S121" s="119" t="str">
        <f t="shared" si="22"/>
        <v/>
      </c>
      <c r="T121" s="119" t="str">
        <f t="shared" si="23"/>
        <v/>
      </c>
      <c r="U121" s="119" t="str">
        <f t="shared" si="24"/>
        <v/>
      </c>
      <c r="V121" s="119" t="str">
        <f t="shared" si="25"/>
        <v/>
      </c>
      <c r="W121" s="119" t="str">
        <f t="shared" si="26"/>
        <v/>
      </c>
      <c r="X121" s="147" t="str">
        <f t="shared" si="15"/>
        <v/>
      </c>
      <c r="Y121" s="88"/>
      <c r="Z121" s="88"/>
      <c r="AA121" s="88"/>
      <c r="AB121" s="88"/>
      <c r="AC121" s="88"/>
      <c r="AD121" s="88"/>
      <c r="AE121" s="88"/>
      <c r="AF121" s="88"/>
      <c r="AG121" s="88"/>
    </row>
    <row r="122" spans="1:33" x14ac:dyDescent="0.5">
      <c r="A122" s="149">
        <v>120</v>
      </c>
      <c r="B122" s="146"/>
      <c r="C122" s="146"/>
      <c r="D122" s="146"/>
      <c r="E122" s="146"/>
      <c r="F122" s="146"/>
      <c r="G122" s="146"/>
      <c r="H122" s="146"/>
      <c r="I122" s="146"/>
      <c r="J122" s="146"/>
      <c r="K122" s="146"/>
      <c r="L122" s="218" t="str">
        <f t="shared" si="14"/>
        <v/>
      </c>
      <c r="M122" s="123">
        <f t="shared" si="16"/>
        <v>0</v>
      </c>
      <c r="N122" s="119" t="str">
        <f t="shared" si="17"/>
        <v/>
      </c>
      <c r="O122" s="119" t="str">
        <f t="shared" si="18"/>
        <v/>
      </c>
      <c r="P122" s="119" t="str">
        <f t="shared" si="19"/>
        <v/>
      </c>
      <c r="Q122" s="119" t="str">
        <f t="shared" si="20"/>
        <v/>
      </c>
      <c r="R122" s="119" t="str">
        <f t="shared" si="21"/>
        <v/>
      </c>
      <c r="S122" s="119" t="str">
        <f t="shared" si="22"/>
        <v/>
      </c>
      <c r="T122" s="119" t="str">
        <f t="shared" si="23"/>
        <v/>
      </c>
      <c r="U122" s="119" t="str">
        <f t="shared" si="24"/>
        <v/>
      </c>
      <c r="V122" s="119" t="str">
        <f t="shared" si="25"/>
        <v/>
      </c>
      <c r="W122" s="119" t="str">
        <f t="shared" si="26"/>
        <v/>
      </c>
      <c r="X122" s="147" t="str">
        <f t="shared" si="15"/>
        <v/>
      </c>
      <c r="Y122" s="88"/>
      <c r="Z122" s="88"/>
      <c r="AA122" s="88"/>
      <c r="AB122" s="88"/>
      <c r="AC122" s="88"/>
      <c r="AD122" s="88"/>
      <c r="AE122" s="88"/>
      <c r="AF122" s="88"/>
      <c r="AG122" s="88"/>
    </row>
    <row r="123" spans="1:33" x14ac:dyDescent="0.5">
      <c r="A123" s="149">
        <v>121</v>
      </c>
      <c r="B123" s="146"/>
      <c r="C123" s="146"/>
      <c r="D123" s="146"/>
      <c r="E123" s="146"/>
      <c r="F123" s="146"/>
      <c r="G123" s="146"/>
      <c r="H123" s="146"/>
      <c r="I123" s="146"/>
      <c r="J123" s="146"/>
      <c r="K123" s="146"/>
      <c r="L123" s="218" t="str">
        <f t="shared" si="14"/>
        <v/>
      </c>
      <c r="M123" s="123">
        <f t="shared" si="16"/>
        <v>0</v>
      </c>
      <c r="N123" s="119" t="str">
        <f t="shared" si="17"/>
        <v/>
      </c>
      <c r="O123" s="119" t="str">
        <f t="shared" si="18"/>
        <v/>
      </c>
      <c r="P123" s="119" t="str">
        <f t="shared" si="19"/>
        <v/>
      </c>
      <c r="Q123" s="119" t="str">
        <f t="shared" si="20"/>
        <v/>
      </c>
      <c r="R123" s="119" t="str">
        <f t="shared" si="21"/>
        <v/>
      </c>
      <c r="S123" s="119" t="str">
        <f t="shared" si="22"/>
        <v/>
      </c>
      <c r="T123" s="119" t="str">
        <f t="shared" si="23"/>
        <v/>
      </c>
      <c r="U123" s="119" t="str">
        <f t="shared" si="24"/>
        <v/>
      </c>
      <c r="V123" s="119" t="str">
        <f t="shared" si="25"/>
        <v/>
      </c>
      <c r="W123" s="119" t="str">
        <f t="shared" si="26"/>
        <v/>
      </c>
      <c r="X123" s="147" t="str">
        <f t="shared" si="15"/>
        <v/>
      </c>
      <c r="Y123" s="88"/>
      <c r="Z123" s="88"/>
      <c r="AA123" s="88"/>
      <c r="AB123" s="88"/>
      <c r="AC123" s="88"/>
      <c r="AD123" s="88"/>
      <c r="AE123" s="88"/>
      <c r="AF123" s="88"/>
      <c r="AG123" s="88"/>
    </row>
    <row r="124" spans="1:33" x14ac:dyDescent="0.5">
      <c r="A124" s="149">
        <v>122</v>
      </c>
      <c r="B124" s="146"/>
      <c r="C124" s="146"/>
      <c r="D124" s="146"/>
      <c r="E124" s="146"/>
      <c r="F124" s="146"/>
      <c r="G124" s="146"/>
      <c r="H124" s="146"/>
      <c r="I124" s="146"/>
      <c r="J124" s="146"/>
      <c r="K124" s="146"/>
      <c r="L124" s="218" t="str">
        <f t="shared" si="14"/>
        <v/>
      </c>
      <c r="M124" s="123">
        <f t="shared" si="16"/>
        <v>0</v>
      </c>
      <c r="N124" s="119" t="str">
        <f t="shared" si="17"/>
        <v/>
      </c>
      <c r="O124" s="119" t="str">
        <f t="shared" si="18"/>
        <v/>
      </c>
      <c r="P124" s="119" t="str">
        <f t="shared" si="19"/>
        <v/>
      </c>
      <c r="Q124" s="119" t="str">
        <f t="shared" si="20"/>
        <v/>
      </c>
      <c r="R124" s="119" t="str">
        <f t="shared" si="21"/>
        <v/>
      </c>
      <c r="S124" s="119" t="str">
        <f t="shared" si="22"/>
        <v/>
      </c>
      <c r="T124" s="119" t="str">
        <f t="shared" si="23"/>
        <v/>
      </c>
      <c r="U124" s="119" t="str">
        <f t="shared" si="24"/>
        <v/>
      </c>
      <c r="V124" s="119" t="str">
        <f t="shared" si="25"/>
        <v/>
      </c>
      <c r="W124" s="119" t="str">
        <f t="shared" si="26"/>
        <v/>
      </c>
      <c r="X124" s="147" t="str">
        <f t="shared" si="15"/>
        <v/>
      </c>
      <c r="Y124" s="88"/>
      <c r="Z124" s="88"/>
      <c r="AA124" s="88"/>
      <c r="AB124" s="88"/>
      <c r="AC124" s="88"/>
      <c r="AD124" s="88"/>
      <c r="AE124" s="88"/>
      <c r="AF124" s="88"/>
      <c r="AG124" s="88"/>
    </row>
    <row r="125" spans="1:33" x14ac:dyDescent="0.5">
      <c r="A125" s="149">
        <v>123</v>
      </c>
      <c r="B125" s="146"/>
      <c r="C125" s="146"/>
      <c r="D125" s="146"/>
      <c r="E125" s="146"/>
      <c r="F125" s="146"/>
      <c r="G125" s="146"/>
      <c r="H125" s="146"/>
      <c r="I125" s="146"/>
      <c r="J125" s="146"/>
      <c r="K125" s="146"/>
      <c r="L125" s="218" t="str">
        <f t="shared" si="14"/>
        <v/>
      </c>
      <c r="M125" s="123">
        <f t="shared" si="16"/>
        <v>0</v>
      </c>
      <c r="N125" s="119" t="str">
        <f t="shared" si="17"/>
        <v/>
      </c>
      <c r="O125" s="119" t="str">
        <f t="shared" si="18"/>
        <v/>
      </c>
      <c r="P125" s="119" t="str">
        <f t="shared" si="19"/>
        <v/>
      </c>
      <c r="Q125" s="119" t="str">
        <f t="shared" si="20"/>
        <v/>
      </c>
      <c r="R125" s="119" t="str">
        <f t="shared" si="21"/>
        <v/>
      </c>
      <c r="S125" s="119" t="str">
        <f t="shared" si="22"/>
        <v/>
      </c>
      <c r="T125" s="119" t="str">
        <f t="shared" si="23"/>
        <v/>
      </c>
      <c r="U125" s="119" t="str">
        <f t="shared" si="24"/>
        <v/>
      </c>
      <c r="V125" s="119" t="str">
        <f t="shared" si="25"/>
        <v/>
      </c>
      <c r="W125" s="119" t="str">
        <f t="shared" si="26"/>
        <v/>
      </c>
      <c r="X125" s="147" t="str">
        <f t="shared" si="15"/>
        <v/>
      </c>
      <c r="Y125" s="88"/>
      <c r="Z125" s="88"/>
      <c r="AA125" s="88"/>
      <c r="AB125" s="88"/>
      <c r="AC125" s="88"/>
      <c r="AD125" s="88"/>
      <c r="AE125" s="88"/>
      <c r="AF125" s="88"/>
      <c r="AG125" s="88"/>
    </row>
    <row r="126" spans="1:33" x14ac:dyDescent="0.5">
      <c r="A126" s="149">
        <v>124</v>
      </c>
      <c r="B126" s="146"/>
      <c r="C126" s="146"/>
      <c r="D126" s="146"/>
      <c r="E126" s="146"/>
      <c r="F126" s="146"/>
      <c r="G126" s="146"/>
      <c r="H126" s="146"/>
      <c r="I126" s="146"/>
      <c r="J126" s="146"/>
      <c r="K126" s="146"/>
      <c r="L126" s="218" t="str">
        <f t="shared" si="14"/>
        <v/>
      </c>
      <c r="M126" s="123">
        <f t="shared" si="16"/>
        <v>0</v>
      </c>
      <c r="N126" s="119" t="str">
        <f t="shared" si="17"/>
        <v/>
      </c>
      <c r="O126" s="119" t="str">
        <f t="shared" si="18"/>
        <v/>
      </c>
      <c r="P126" s="119" t="str">
        <f t="shared" si="19"/>
        <v/>
      </c>
      <c r="Q126" s="119" t="str">
        <f t="shared" si="20"/>
        <v/>
      </c>
      <c r="R126" s="119" t="str">
        <f t="shared" si="21"/>
        <v/>
      </c>
      <c r="S126" s="119" t="str">
        <f t="shared" si="22"/>
        <v/>
      </c>
      <c r="T126" s="119" t="str">
        <f t="shared" si="23"/>
        <v/>
      </c>
      <c r="U126" s="119" t="str">
        <f t="shared" si="24"/>
        <v/>
      </c>
      <c r="V126" s="119" t="str">
        <f t="shared" si="25"/>
        <v/>
      </c>
      <c r="W126" s="119" t="str">
        <f t="shared" si="26"/>
        <v/>
      </c>
      <c r="X126" s="147" t="str">
        <f t="shared" si="15"/>
        <v/>
      </c>
      <c r="Y126" s="88"/>
      <c r="Z126" s="88"/>
      <c r="AA126" s="88"/>
      <c r="AB126" s="88"/>
      <c r="AC126" s="88"/>
      <c r="AD126" s="88"/>
      <c r="AE126" s="88"/>
      <c r="AF126" s="88"/>
      <c r="AG126" s="88"/>
    </row>
    <row r="127" spans="1:33" x14ac:dyDescent="0.5">
      <c r="A127" s="149">
        <v>125</v>
      </c>
      <c r="B127" s="146"/>
      <c r="C127" s="146"/>
      <c r="D127" s="146"/>
      <c r="E127" s="146"/>
      <c r="F127" s="146"/>
      <c r="G127" s="146"/>
      <c r="H127" s="146"/>
      <c r="I127" s="146"/>
      <c r="J127" s="146"/>
      <c r="K127" s="146"/>
      <c r="L127" s="218" t="str">
        <f t="shared" si="14"/>
        <v/>
      </c>
      <c r="M127" s="123">
        <f t="shared" si="16"/>
        <v>0</v>
      </c>
      <c r="N127" s="119" t="str">
        <f t="shared" si="17"/>
        <v/>
      </c>
      <c r="O127" s="119" t="str">
        <f t="shared" si="18"/>
        <v/>
      </c>
      <c r="P127" s="119" t="str">
        <f t="shared" si="19"/>
        <v/>
      </c>
      <c r="Q127" s="119" t="str">
        <f t="shared" si="20"/>
        <v/>
      </c>
      <c r="R127" s="119" t="str">
        <f t="shared" si="21"/>
        <v/>
      </c>
      <c r="S127" s="119" t="str">
        <f t="shared" si="22"/>
        <v/>
      </c>
      <c r="T127" s="119" t="str">
        <f t="shared" si="23"/>
        <v/>
      </c>
      <c r="U127" s="119" t="str">
        <f t="shared" si="24"/>
        <v/>
      </c>
      <c r="V127" s="119" t="str">
        <f t="shared" si="25"/>
        <v/>
      </c>
      <c r="W127" s="119" t="str">
        <f t="shared" si="26"/>
        <v/>
      </c>
      <c r="X127" s="147" t="str">
        <f t="shared" si="15"/>
        <v/>
      </c>
      <c r="Y127" s="88"/>
      <c r="Z127" s="88"/>
      <c r="AA127" s="88"/>
      <c r="AB127" s="88"/>
      <c r="AC127" s="88"/>
      <c r="AD127" s="88"/>
      <c r="AE127" s="88"/>
      <c r="AF127" s="88"/>
      <c r="AG127" s="88"/>
    </row>
    <row r="128" spans="1:33" x14ac:dyDescent="0.5">
      <c r="A128" s="149">
        <v>126</v>
      </c>
      <c r="B128" s="146"/>
      <c r="C128" s="146"/>
      <c r="D128" s="146"/>
      <c r="E128" s="146"/>
      <c r="F128" s="146"/>
      <c r="G128" s="146"/>
      <c r="H128" s="146"/>
      <c r="I128" s="146"/>
      <c r="J128" s="146"/>
      <c r="K128" s="146"/>
      <c r="L128" s="218" t="str">
        <f t="shared" si="14"/>
        <v/>
      </c>
      <c r="M128" s="123">
        <f t="shared" si="16"/>
        <v>0</v>
      </c>
      <c r="N128" s="119" t="str">
        <f t="shared" si="17"/>
        <v/>
      </c>
      <c r="O128" s="119" t="str">
        <f t="shared" si="18"/>
        <v/>
      </c>
      <c r="P128" s="119" t="str">
        <f t="shared" si="19"/>
        <v/>
      </c>
      <c r="Q128" s="119" t="str">
        <f t="shared" si="20"/>
        <v/>
      </c>
      <c r="R128" s="119" t="str">
        <f t="shared" si="21"/>
        <v/>
      </c>
      <c r="S128" s="119" t="str">
        <f t="shared" si="22"/>
        <v/>
      </c>
      <c r="T128" s="119" t="str">
        <f t="shared" si="23"/>
        <v/>
      </c>
      <c r="U128" s="119" t="str">
        <f t="shared" si="24"/>
        <v/>
      </c>
      <c r="V128" s="119" t="str">
        <f t="shared" si="25"/>
        <v/>
      </c>
      <c r="W128" s="119" t="str">
        <f t="shared" si="26"/>
        <v/>
      </c>
      <c r="X128" s="147" t="str">
        <f t="shared" si="15"/>
        <v/>
      </c>
      <c r="Y128" s="88"/>
      <c r="Z128" s="88"/>
      <c r="AA128" s="88"/>
      <c r="AB128" s="88"/>
      <c r="AC128" s="88"/>
      <c r="AD128" s="88"/>
      <c r="AE128" s="88"/>
      <c r="AF128" s="88"/>
      <c r="AG128" s="88"/>
    </row>
    <row r="129" spans="1:33" x14ac:dyDescent="0.5">
      <c r="A129" s="149">
        <v>127</v>
      </c>
      <c r="B129" s="146"/>
      <c r="C129" s="146"/>
      <c r="D129" s="146"/>
      <c r="E129" s="146"/>
      <c r="F129" s="146"/>
      <c r="G129" s="146"/>
      <c r="H129" s="146"/>
      <c r="I129" s="146"/>
      <c r="J129" s="146"/>
      <c r="K129" s="146"/>
      <c r="L129" s="218" t="str">
        <f t="shared" si="14"/>
        <v/>
      </c>
      <c r="M129" s="123">
        <f t="shared" si="16"/>
        <v>0</v>
      </c>
      <c r="N129" s="119" t="str">
        <f t="shared" si="17"/>
        <v/>
      </c>
      <c r="O129" s="119" t="str">
        <f t="shared" si="18"/>
        <v/>
      </c>
      <c r="P129" s="119" t="str">
        <f t="shared" si="19"/>
        <v/>
      </c>
      <c r="Q129" s="119" t="str">
        <f t="shared" si="20"/>
        <v/>
      </c>
      <c r="R129" s="119" t="str">
        <f t="shared" si="21"/>
        <v/>
      </c>
      <c r="S129" s="119" t="str">
        <f t="shared" si="22"/>
        <v/>
      </c>
      <c r="T129" s="119" t="str">
        <f t="shared" si="23"/>
        <v/>
      </c>
      <c r="U129" s="119" t="str">
        <f t="shared" si="24"/>
        <v/>
      </c>
      <c r="V129" s="119" t="str">
        <f t="shared" si="25"/>
        <v/>
      </c>
      <c r="W129" s="119" t="str">
        <f t="shared" si="26"/>
        <v/>
      </c>
      <c r="X129" s="147" t="str">
        <f t="shared" si="15"/>
        <v/>
      </c>
      <c r="Y129" s="88"/>
      <c r="Z129" s="88"/>
      <c r="AA129" s="88"/>
      <c r="AB129" s="88"/>
      <c r="AC129" s="88"/>
      <c r="AD129" s="88"/>
      <c r="AE129" s="88"/>
      <c r="AF129" s="88"/>
      <c r="AG129" s="88"/>
    </row>
    <row r="130" spans="1:33" x14ac:dyDescent="0.5">
      <c r="A130" s="149">
        <v>128</v>
      </c>
      <c r="B130" s="146"/>
      <c r="C130" s="146"/>
      <c r="D130" s="146"/>
      <c r="E130" s="146"/>
      <c r="F130" s="146"/>
      <c r="G130" s="146"/>
      <c r="H130" s="146"/>
      <c r="I130" s="146"/>
      <c r="J130" s="146"/>
      <c r="K130" s="146"/>
      <c r="L130" s="218" t="str">
        <f t="shared" si="14"/>
        <v/>
      </c>
      <c r="M130" s="123">
        <f t="shared" si="16"/>
        <v>0</v>
      </c>
      <c r="N130" s="119" t="str">
        <f t="shared" si="17"/>
        <v/>
      </c>
      <c r="O130" s="119" t="str">
        <f t="shared" si="18"/>
        <v/>
      </c>
      <c r="P130" s="119" t="str">
        <f t="shared" si="19"/>
        <v/>
      </c>
      <c r="Q130" s="119" t="str">
        <f t="shared" si="20"/>
        <v/>
      </c>
      <c r="R130" s="119" t="str">
        <f t="shared" si="21"/>
        <v/>
      </c>
      <c r="S130" s="119" t="str">
        <f t="shared" si="22"/>
        <v/>
      </c>
      <c r="T130" s="119" t="str">
        <f t="shared" si="23"/>
        <v/>
      </c>
      <c r="U130" s="119" t="str">
        <f t="shared" si="24"/>
        <v/>
      </c>
      <c r="V130" s="119" t="str">
        <f t="shared" si="25"/>
        <v/>
      </c>
      <c r="W130" s="119" t="str">
        <f t="shared" si="26"/>
        <v/>
      </c>
      <c r="X130" s="147" t="str">
        <f t="shared" si="15"/>
        <v/>
      </c>
      <c r="Y130" s="88"/>
      <c r="Z130" s="88"/>
      <c r="AA130" s="88"/>
      <c r="AB130" s="88"/>
      <c r="AC130" s="88"/>
      <c r="AD130" s="88"/>
      <c r="AE130" s="88"/>
      <c r="AF130" s="88"/>
      <c r="AG130" s="88"/>
    </row>
    <row r="131" spans="1:33" x14ac:dyDescent="0.5">
      <c r="A131" s="149">
        <v>129</v>
      </c>
      <c r="B131" s="146"/>
      <c r="C131" s="146"/>
      <c r="D131" s="146"/>
      <c r="E131" s="146"/>
      <c r="F131" s="146"/>
      <c r="G131" s="146"/>
      <c r="H131" s="146"/>
      <c r="I131" s="146"/>
      <c r="J131" s="146"/>
      <c r="K131" s="146"/>
      <c r="L131" s="218" t="str">
        <f t="shared" ref="L131:L194" si="27">X131</f>
        <v/>
      </c>
      <c r="M131" s="123">
        <f t="shared" si="16"/>
        <v>0</v>
      </c>
      <c r="N131" s="119" t="str">
        <f t="shared" si="17"/>
        <v/>
      </c>
      <c r="O131" s="119" t="str">
        <f t="shared" si="18"/>
        <v/>
      </c>
      <c r="P131" s="119" t="str">
        <f t="shared" si="19"/>
        <v/>
      </c>
      <c r="Q131" s="119" t="str">
        <f t="shared" si="20"/>
        <v/>
      </c>
      <c r="R131" s="119" t="str">
        <f t="shared" si="21"/>
        <v/>
      </c>
      <c r="S131" s="119" t="str">
        <f t="shared" si="22"/>
        <v/>
      </c>
      <c r="T131" s="119" t="str">
        <f t="shared" si="23"/>
        <v/>
      </c>
      <c r="U131" s="119" t="str">
        <f t="shared" si="24"/>
        <v/>
      </c>
      <c r="V131" s="119" t="str">
        <f t="shared" si="25"/>
        <v/>
      </c>
      <c r="W131" s="119" t="str">
        <f t="shared" si="26"/>
        <v/>
      </c>
      <c r="X131" s="147" t="str">
        <f t="shared" ref="X131:X194" si="28">IF(M131=0,"",SUM(B131:K131))</f>
        <v/>
      </c>
      <c r="Y131" s="88"/>
      <c r="Z131" s="88"/>
      <c r="AA131" s="88"/>
      <c r="AB131" s="88"/>
      <c r="AC131" s="88"/>
      <c r="AD131" s="88"/>
      <c r="AE131" s="88"/>
      <c r="AF131" s="88"/>
      <c r="AG131" s="88"/>
    </row>
    <row r="132" spans="1:33" x14ac:dyDescent="0.5">
      <c r="A132" s="149">
        <v>130</v>
      </c>
      <c r="B132" s="146"/>
      <c r="C132" s="146"/>
      <c r="D132" s="146"/>
      <c r="E132" s="146"/>
      <c r="F132" s="146"/>
      <c r="G132" s="146"/>
      <c r="H132" s="146"/>
      <c r="I132" s="146"/>
      <c r="J132" s="146"/>
      <c r="K132" s="146"/>
      <c r="L132" s="218" t="str">
        <f t="shared" si="27"/>
        <v/>
      </c>
      <c r="M132" s="123">
        <f t="shared" ref="M132:M195" si="29">COUNT(B132:K132)</f>
        <v>0</v>
      </c>
      <c r="N132" s="119" t="str">
        <f t="shared" ref="N132:N195" si="30">IF(B132=0,"",B132^2)</f>
        <v/>
      </c>
      <c r="O132" s="119" t="str">
        <f t="shared" ref="O132:O195" si="31">IF(C132=0,"",C132^2)</f>
        <v/>
      </c>
      <c r="P132" s="119" t="str">
        <f t="shared" ref="P132:P195" si="32">IF(D132=0,"",D132^2)</f>
        <v/>
      </c>
      <c r="Q132" s="119" t="str">
        <f t="shared" ref="Q132:Q195" si="33">IF(E132=0,"",E132^2)</f>
        <v/>
      </c>
      <c r="R132" s="119" t="str">
        <f t="shared" ref="R132:R195" si="34">IF(F132=0,"",F132^2)</f>
        <v/>
      </c>
      <c r="S132" s="119" t="str">
        <f t="shared" ref="S132:S195" si="35">IF(G132=0,"",G132^2)</f>
        <v/>
      </c>
      <c r="T132" s="119" t="str">
        <f t="shared" ref="T132:T195" si="36">IF(H132=0,"",H132^2)</f>
        <v/>
      </c>
      <c r="U132" s="119" t="str">
        <f t="shared" ref="U132:U195" si="37">IF(I132=0,"",I132^2)</f>
        <v/>
      </c>
      <c r="V132" s="119" t="str">
        <f t="shared" ref="V132:V195" si="38">IF(J132=0,"",J132^2)</f>
        <v/>
      </c>
      <c r="W132" s="119" t="str">
        <f t="shared" ref="W132:W195" si="39">IF(K132=0,"",K132^2)</f>
        <v/>
      </c>
      <c r="X132" s="147" t="str">
        <f t="shared" si="28"/>
        <v/>
      </c>
      <c r="Y132" s="88"/>
      <c r="Z132" s="88"/>
      <c r="AA132" s="88"/>
      <c r="AB132" s="88"/>
      <c r="AC132" s="88"/>
      <c r="AD132" s="88"/>
      <c r="AE132" s="88"/>
      <c r="AF132" s="88"/>
      <c r="AG132" s="88"/>
    </row>
    <row r="133" spans="1:33" x14ac:dyDescent="0.5">
      <c r="A133" s="149">
        <v>131</v>
      </c>
      <c r="B133" s="146"/>
      <c r="C133" s="146"/>
      <c r="D133" s="146"/>
      <c r="E133" s="146"/>
      <c r="F133" s="146"/>
      <c r="G133" s="146"/>
      <c r="H133" s="146"/>
      <c r="I133" s="146"/>
      <c r="J133" s="146"/>
      <c r="K133" s="146"/>
      <c r="L133" s="218" t="str">
        <f t="shared" si="27"/>
        <v/>
      </c>
      <c r="M133" s="123">
        <f t="shared" si="29"/>
        <v>0</v>
      </c>
      <c r="N133" s="119" t="str">
        <f t="shared" si="30"/>
        <v/>
      </c>
      <c r="O133" s="119" t="str">
        <f t="shared" si="31"/>
        <v/>
      </c>
      <c r="P133" s="119" t="str">
        <f t="shared" si="32"/>
        <v/>
      </c>
      <c r="Q133" s="119" t="str">
        <f t="shared" si="33"/>
        <v/>
      </c>
      <c r="R133" s="119" t="str">
        <f t="shared" si="34"/>
        <v/>
      </c>
      <c r="S133" s="119" t="str">
        <f t="shared" si="35"/>
        <v/>
      </c>
      <c r="T133" s="119" t="str">
        <f t="shared" si="36"/>
        <v/>
      </c>
      <c r="U133" s="119" t="str">
        <f t="shared" si="37"/>
        <v/>
      </c>
      <c r="V133" s="119" t="str">
        <f t="shared" si="38"/>
        <v/>
      </c>
      <c r="W133" s="119" t="str">
        <f t="shared" si="39"/>
        <v/>
      </c>
      <c r="X133" s="147" t="str">
        <f t="shared" si="28"/>
        <v/>
      </c>
      <c r="Y133" s="88"/>
      <c r="Z133" s="88"/>
      <c r="AA133" s="88"/>
      <c r="AB133" s="88"/>
      <c r="AC133" s="88"/>
      <c r="AD133" s="88"/>
      <c r="AE133" s="88"/>
      <c r="AF133" s="88"/>
      <c r="AG133" s="88"/>
    </row>
    <row r="134" spans="1:33" x14ac:dyDescent="0.5">
      <c r="A134" s="149">
        <v>132</v>
      </c>
      <c r="B134" s="146"/>
      <c r="C134" s="146"/>
      <c r="D134" s="146"/>
      <c r="E134" s="146"/>
      <c r="F134" s="146"/>
      <c r="G134" s="146"/>
      <c r="H134" s="146"/>
      <c r="I134" s="146"/>
      <c r="J134" s="146"/>
      <c r="K134" s="146"/>
      <c r="L134" s="218" t="str">
        <f t="shared" si="27"/>
        <v/>
      </c>
      <c r="M134" s="123">
        <f t="shared" si="29"/>
        <v>0</v>
      </c>
      <c r="N134" s="119" t="str">
        <f t="shared" si="30"/>
        <v/>
      </c>
      <c r="O134" s="119" t="str">
        <f t="shared" si="31"/>
        <v/>
      </c>
      <c r="P134" s="119" t="str">
        <f t="shared" si="32"/>
        <v/>
      </c>
      <c r="Q134" s="119" t="str">
        <f t="shared" si="33"/>
        <v/>
      </c>
      <c r="R134" s="119" t="str">
        <f t="shared" si="34"/>
        <v/>
      </c>
      <c r="S134" s="119" t="str">
        <f t="shared" si="35"/>
        <v/>
      </c>
      <c r="T134" s="119" t="str">
        <f t="shared" si="36"/>
        <v/>
      </c>
      <c r="U134" s="119" t="str">
        <f t="shared" si="37"/>
        <v/>
      </c>
      <c r="V134" s="119" t="str">
        <f t="shared" si="38"/>
        <v/>
      </c>
      <c r="W134" s="119" t="str">
        <f t="shared" si="39"/>
        <v/>
      </c>
      <c r="X134" s="147" t="str">
        <f t="shared" si="28"/>
        <v/>
      </c>
      <c r="Y134" s="88"/>
      <c r="Z134" s="88"/>
      <c r="AA134" s="88"/>
      <c r="AB134" s="88"/>
      <c r="AC134" s="88"/>
      <c r="AD134" s="88"/>
      <c r="AE134" s="88"/>
      <c r="AF134" s="88"/>
      <c r="AG134" s="88"/>
    </row>
    <row r="135" spans="1:33" x14ac:dyDescent="0.5">
      <c r="A135" s="149">
        <v>133</v>
      </c>
      <c r="B135" s="146"/>
      <c r="C135" s="146"/>
      <c r="D135" s="146"/>
      <c r="E135" s="146"/>
      <c r="F135" s="146"/>
      <c r="G135" s="146"/>
      <c r="H135" s="146"/>
      <c r="I135" s="146"/>
      <c r="J135" s="146"/>
      <c r="K135" s="146"/>
      <c r="L135" s="218" t="str">
        <f t="shared" si="27"/>
        <v/>
      </c>
      <c r="M135" s="123">
        <f t="shared" si="29"/>
        <v>0</v>
      </c>
      <c r="N135" s="119" t="str">
        <f t="shared" si="30"/>
        <v/>
      </c>
      <c r="O135" s="119" t="str">
        <f t="shared" si="31"/>
        <v/>
      </c>
      <c r="P135" s="119" t="str">
        <f t="shared" si="32"/>
        <v/>
      </c>
      <c r="Q135" s="119" t="str">
        <f t="shared" si="33"/>
        <v/>
      </c>
      <c r="R135" s="119" t="str">
        <f t="shared" si="34"/>
        <v/>
      </c>
      <c r="S135" s="119" t="str">
        <f t="shared" si="35"/>
        <v/>
      </c>
      <c r="T135" s="119" t="str">
        <f t="shared" si="36"/>
        <v/>
      </c>
      <c r="U135" s="119" t="str">
        <f t="shared" si="37"/>
        <v/>
      </c>
      <c r="V135" s="119" t="str">
        <f t="shared" si="38"/>
        <v/>
      </c>
      <c r="W135" s="119" t="str">
        <f t="shared" si="39"/>
        <v/>
      </c>
      <c r="X135" s="147" t="str">
        <f t="shared" si="28"/>
        <v/>
      </c>
      <c r="Y135" s="88"/>
      <c r="Z135" s="88"/>
      <c r="AA135" s="88"/>
      <c r="AB135" s="88"/>
      <c r="AC135" s="88"/>
      <c r="AD135" s="88"/>
      <c r="AE135" s="88"/>
      <c r="AF135" s="88"/>
      <c r="AG135" s="88"/>
    </row>
    <row r="136" spans="1:33" x14ac:dyDescent="0.5">
      <c r="A136" s="149">
        <v>134</v>
      </c>
      <c r="B136" s="146"/>
      <c r="C136" s="146"/>
      <c r="D136" s="146"/>
      <c r="E136" s="146"/>
      <c r="F136" s="146"/>
      <c r="G136" s="146"/>
      <c r="H136" s="146"/>
      <c r="I136" s="146"/>
      <c r="J136" s="146"/>
      <c r="K136" s="146"/>
      <c r="L136" s="218" t="str">
        <f t="shared" si="27"/>
        <v/>
      </c>
      <c r="M136" s="123">
        <f t="shared" si="29"/>
        <v>0</v>
      </c>
      <c r="N136" s="119" t="str">
        <f t="shared" si="30"/>
        <v/>
      </c>
      <c r="O136" s="119" t="str">
        <f t="shared" si="31"/>
        <v/>
      </c>
      <c r="P136" s="119" t="str">
        <f t="shared" si="32"/>
        <v/>
      </c>
      <c r="Q136" s="119" t="str">
        <f t="shared" si="33"/>
        <v/>
      </c>
      <c r="R136" s="119" t="str">
        <f t="shared" si="34"/>
        <v/>
      </c>
      <c r="S136" s="119" t="str">
        <f t="shared" si="35"/>
        <v/>
      </c>
      <c r="T136" s="119" t="str">
        <f t="shared" si="36"/>
        <v/>
      </c>
      <c r="U136" s="119" t="str">
        <f t="shared" si="37"/>
        <v/>
      </c>
      <c r="V136" s="119" t="str">
        <f t="shared" si="38"/>
        <v/>
      </c>
      <c r="W136" s="119" t="str">
        <f t="shared" si="39"/>
        <v/>
      </c>
      <c r="X136" s="147" t="str">
        <f t="shared" si="28"/>
        <v/>
      </c>
      <c r="Y136" s="88"/>
      <c r="Z136" s="88"/>
      <c r="AA136" s="88"/>
      <c r="AB136" s="88"/>
      <c r="AC136" s="88"/>
      <c r="AD136" s="88"/>
      <c r="AE136" s="88"/>
      <c r="AF136" s="88"/>
      <c r="AG136" s="88"/>
    </row>
    <row r="137" spans="1:33" x14ac:dyDescent="0.5">
      <c r="A137" s="149">
        <v>135</v>
      </c>
      <c r="B137" s="146"/>
      <c r="C137" s="146"/>
      <c r="D137" s="146"/>
      <c r="E137" s="146"/>
      <c r="F137" s="146"/>
      <c r="G137" s="146"/>
      <c r="H137" s="146"/>
      <c r="I137" s="146"/>
      <c r="J137" s="146"/>
      <c r="K137" s="146"/>
      <c r="L137" s="218" t="str">
        <f t="shared" si="27"/>
        <v/>
      </c>
      <c r="M137" s="123">
        <f t="shared" si="29"/>
        <v>0</v>
      </c>
      <c r="N137" s="119" t="str">
        <f t="shared" si="30"/>
        <v/>
      </c>
      <c r="O137" s="119" t="str">
        <f t="shared" si="31"/>
        <v/>
      </c>
      <c r="P137" s="119" t="str">
        <f t="shared" si="32"/>
        <v/>
      </c>
      <c r="Q137" s="119" t="str">
        <f t="shared" si="33"/>
        <v/>
      </c>
      <c r="R137" s="119" t="str">
        <f t="shared" si="34"/>
        <v/>
      </c>
      <c r="S137" s="119" t="str">
        <f t="shared" si="35"/>
        <v/>
      </c>
      <c r="T137" s="119" t="str">
        <f t="shared" si="36"/>
        <v/>
      </c>
      <c r="U137" s="119" t="str">
        <f t="shared" si="37"/>
        <v/>
      </c>
      <c r="V137" s="119" t="str">
        <f t="shared" si="38"/>
        <v/>
      </c>
      <c r="W137" s="119" t="str">
        <f t="shared" si="39"/>
        <v/>
      </c>
      <c r="X137" s="147" t="str">
        <f t="shared" si="28"/>
        <v/>
      </c>
      <c r="Y137" s="88"/>
      <c r="Z137" s="88"/>
      <c r="AA137" s="88"/>
      <c r="AB137" s="88"/>
      <c r="AC137" s="88"/>
      <c r="AD137" s="88"/>
      <c r="AE137" s="88"/>
      <c r="AF137" s="88"/>
      <c r="AG137" s="88"/>
    </row>
    <row r="138" spans="1:33" x14ac:dyDescent="0.5">
      <c r="A138" s="149">
        <v>136</v>
      </c>
      <c r="B138" s="146"/>
      <c r="C138" s="146"/>
      <c r="D138" s="146"/>
      <c r="E138" s="146"/>
      <c r="F138" s="146"/>
      <c r="G138" s="146"/>
      <c r="H138" s="146"/>
      <c r="I138" s="146"/>
      <c r="J138" s="146"/>
      <c r="K138" s="146"/>
      <c r="L138" s="218" t="str">
        <f t="shared" si="27"/>
        <v/>
      </c>
      <c r="M138" s="123">
        <f t="shared" si="29"/>
        <v>0</v>
      </c>
      <c r="N138" s="119" t="str">
        <f t="shared" si="30"/>
        <v/>
      </c>
      <c r="O138" s="119" t="str">
        <f t="shared" si="31"/>
        <v/>
      </c>
      <c r="P138" s="119" t="str">
        <f t="shared" si="32"/>
        <v/>
      </c>
      <c r="Q138" s="119" t="str">
        <f t="shared" si="33"/>
        <v/>
      </c>
      <c r="R138" s="119" t="str">
        <f t="shared" si="34"/>
        <v/>
      </c>
      <c r="S138" s="119" t="str">
        <f t="shared" si="35"/>
        <v/>
      </c>
      <c r="T138" s="119" t="str">
        <f t="shared" si="36"/>
        <v/>
      </c>
      <c r="U138" s="119" t="str">
        <f t="shared" si="37"/>
        <v/>
      </c>
      <c r="V138" s="119" t="str">
        <f t="shared" si="38"/>
        <v/>
      </c>
      <c r="W138" s="119" t="str">
        <f t="shared" si="39"/>
        <v/>
      </c>
      <c r="X138" s="147" t="str">
        <f t="shared" si="28"/>
        <v/>
      </c>
      <c r="Y138" s="88"/>
      <c r="Z138" s="88"/>
      <c r="AA138" s="88"/>
      <c r="AB138" s="88"/>
      <c r="AC138" s="88"/>
      <c r="AD138" s="88"/>
      <c r="AE138" s="88"/>
      <c r="AF138" s="88"/>
      <c r="AG138" s="88"/>
    </row>
    <row r="139" spans="1:33" x14ac:dyDescent="0.5">
      <c r="A139" s="149">
        <v>137</v>
      </c>
      <c r="B139" s="146"/>
      <c r="C139" s="146"/>
      <c r="D139" s="146"/>
      <c r="E139" s="146"/>
      <c r="F139" s="146"/>
      <c r="G139" s="146"/>
      <c r="H139" s="146"/>
      <c r="I139" s="146"/>
      <c r="J139" s="146"/>
      <c r="K139" s="146"/>
      <c r="L139" s="218" t="str">
        <f t="shared" si="27"/>
        <v/>
      </c>
      <c r="M139" s="123">
        <f t="shared" si="29"/>
        <v>0</v>
      </c>
      <c r="N139" s="119" t="str">
        <f t="shared" si="30"/>
        <v/>
      </c>
      <c r="O139" s="119" t="str">
        <f t="shared" si="31"/>
        <v/>
      </c>
      <c r="P139" s="119" t="str">
        <f t="shared" si="32"/>
        <v/>
      </c>
      <c r="Q139" s="119" t="str">
        <f t="shared" si="33"/>
        <v/>
      </c>
      <c r="R139" s="119" t="str">
        <f t="shared" si="34"/>
        <v/>
      </c>
      <c r="S139" s="119" t="str">
        <f t="shared" si="35"/>
        <v/>
      </c>
      <c r="T139" s="119" t="str">
        <f t="shared" si="36"/>
        <v/>
      </c>
      <c r="U139" s="119" t="str">
        <f t="shared" si="37"/>
        <v/>
      </c>
      <c r="V139" s="119" t="str">
        <f t="shared" si="38"/>
        <v/>
      </c>
      <c r="W139" s="119" t="str">
        <f t="shared" si="39"/>
        <v/>
      </c>
      <c r="X139" s="147" t="str">
        <f t="shared" si="28"/>
        <v/>
      </c>
      <c r="Y139" s="88"/>
      <c r="Z139" s="88"/>
      <c r="AA139" s="88"/>
      <c r="AB139" s="88"/>
      <c r="AC139" s="88"/>
      <c r="AD139" s="88"/>
      <c r="AE139" s="88"/>
      <c r="AF139" s="88"/>
      <c r="AG139" s="88"/>
    </row>
    <row r="140" spans="1:33" x14ac:dyDescent="0.5">
      <c r="A140" s="149">
        <v>138</v>
      </c>
      <c r="B140" s="146"/>
      <c r="C140" s="146"/>
      <c r="D140" s="146"/>
      <c r="E140" s="146"/>
      <c r="F140" s="146"/>
      <c r="G140" s="146"/>
      <c r="H140" s="146"/>
      <c r="I140" s="146"/>
      <c r="J140" s="146"/>
      <c r="K140" s="146"/>
      <c r="L140" s="218" t="str">
        <f t="shared" si="27"/>
        <v/>
      </c>
      <c r="M140" s="123">
        <f t="shared" si="29"/>
        <v>0</v>
      </c>
      <c r="N140" s="119" t="str">
        <f t="shared" si="30"/>
        <v/>
      </c>
      <c r="O140" s="119" t="str">
        <f t="shared" si="31"/>
        <v/>
      </c>
      <c r="P140" s="119" t="str">
        <f t="shared" si="32"/>
        <v/>
      </c>
      <c r="Q140" s="119" t="str">
        <f t="shared" si="33"/>
        <v/>
      </c>
      <c r="R140" s="119" t="str">
        <f t="shared" si="34"/>
        <v/>
      </c>
      <c r="S140" s="119" t="str">
        <f t="shared" si="35"/>
        <v/>
      </c>
      <c r="T140" s="119" t="str">
        <f t="shared" si="36"/>
        <v/>
      </c>
      <c r="U140" s="119" t="str">
        <f t="shared" si="37"/>
        <v/>
      </c>
      <c r="V140" s="119" t="str">
        <f t="shared" si="38"/>
        <v/>
      </c>
      <c r="W140" s="119" t="str">
        <f t="shared" si="39"/>
        <v/>
      </c>
      <c r="X140" s="147" t="str">
        <f t="shared" si="28"/>
        <v/>
      </c>
      <c r="Y140" s="88"/>
      <c r="Z140" s="88"/>
      <c r="AA140" s="88"/>
      <c r="AB140" s="88"/>
      <c r="AC140" s="88"/>
      <c r="AD140" s="88"/>
      <c r="AE140" s="88"/>
      <c r="AF140" s="88"/>
      <c r="AG140" s="88"/>
    </row>
    <row r="141" spans="1:33" x14ac:dyDescent="0.5">
      <c r="A141" s="149">
        <v>139</v>
      </c>
      <c r="B141" s="146"/>
      <c r="C141" s="146"/>
      <c r="D141" s="146"/>
      <c r="E141" s="146"/>
      <c r="F141" s="146"/>
      <c r="G141" s="146"/>
      <c r="H141" s="146"/>
      <c r="I141" s="146"/>
      <c r="J141" s="146"/>
      <c r="K141" s="146"/>
      <c r="L141" s="218" t="str">
        <f t="shared" si="27"/>
        <v/>
      </c>
      <c r="M141" s="123">
        <f t="shared" si="29"/>
        <v>0</v>
      </c>
      <c r="N141" s="119" t="str">
        <f t="shared" si="30"/>
        <v/>
      </c>
      <c r="O141" s="119" t="str">
        <f t="shared" si="31"/>
        <v/>
      </c>
      <c r="P141" s="119" t="str">
        <f t="shared" si="32"/>
        <v/>
      </c>
      <c r="Q141" s="119" t="str">
        <f t="shared" si="33"/>
        <v/>
      </c>
      <c r="R141" s="119" t="str">
        <f t="shared" si="34"/>
        <v/>
      </c>
      <c r="S141" s="119" t="str">
        <f t="shared" si="35"/>
        <v/>
      </c>
      <c r="T141" s="119" t="str">
        <f t="shared" si="36"/>
        <v/>
      </c>
      <c r="U141" s="119" t="str">
        <f t="shared" si="37"/>
        <v/>
      </c>
      <c r="V141" s="119" t="str">
        <f t="shared" si="38"/>
        <v/>
      </c>
      <c r="W141" s="119" t="str">
        <f t="shared" si="39"/>
        <v/>
      </c>
      <c r="X141" s="147" t="str">
        <f t="shared" si="28"/>
        <v/>
      </c>
      <c r="Y141" s="88"/>
      <c r="Z141" s="88"/>
      <c r="AA141" s="88"/>
      <c r="AB141" s="88"/>
      <c r="AC141" s="88"/>
      <c r="AD141" s="88"/>
      <c r="AE141" s="88"/>
      <c r="AF141" s="88"/>
      <c r="AG141" s="88"/>
    </row>
    <row r="142" spans="1:33" x14ac:dyDescent="0.5">
      <c r="A142" s="149">
        <v>140</v>
      </c>
      <c r="B142" s="146"/>
      <c r="C142" s="146"/>
      <c r="D142" s="146"/>
      <c r="E142" s="146"/>
      <c r="F142" s="146"/>
      <c r="G142" s="146"/>
      <c r="H142" s="146"/>
      <c r="I142" s="146"/>
      <c r="J142" s="146"/>
      <c r="K142" s="146"/>
      <c r="L142" s="218" t="str">
        <f t="shared" si="27"/>
        <v/>
      </c>
      <c r="M142" s="123">
        <f t="shared" si="29"/>
        <v>0</v>
      </c>
      <c r="N142" s="119" t="str">
        <f t="shared" si="30"/>
        <v/>
      </c>
      <c r="O142" s="119" t="str">
        <f t="shared" si="31"/>
        <v/>
      </c>
      <c r="P142" s="119" t="str">
        <f t="shared" si="32"/>
        <v/>
      </c>
      <c r="Q142" s="119" t="str">
        <f t="shared" si="33"/>
        <v/>
      </c>
      <c r="R142" s="119" t="str">
        <f t="shared" si="34"/>
        <v/>
      </c>
      <c r="S142" s="119" t="str">
        <f t="shared" si="35"/>
        <v/>
      </c>
      <c r="T142" s="119" t="str">
        <f t="shared" si="36"/>
        <v/>
      </c>
      <c r="U142" s="119" t="str">
        <f t="shared" si="37"/>
        <v/>
      </c>
      <c r="V142" s="119" t="str">
        <f t="shared" si="38"/>
        <v/>
      </c>
      <c r="W142" s="119" t="str">
        <f t="shared" si="39"/>
        <v/>
      </c>
      <c r="X142" s="147" t="str">
        <f t="shared" si="28"/>
        <v/>
      </c>
      <c r="Y142" s="88"/>
      <c r="Z142" s="88"/>
      <c r="AA142" s="88"/>
      <c r="AB142" s="88"/>
      <c r="AC142" s="88"/>
      <c r="AD142" s="88"/>
      <c r="AE142" s="88"/>
      <c r="AF142" s="88"/>
      <c r="AG142" s="88"/>
    </row>
    <row r="143" spans="1:33" x14ac:dyDescent="0.5">
      <c r="A143" s="149">
        <v>141</v>
      </c>
      <c r="B143" s="146"/>
      <c r="C143" s="146"/>
      <c r="D143" s="146"/>
      <c r="E143" s="146"/>
      <c r="F143" s="146"/>
      <c r="G143" s="146"/>
      <c r="H143" s="146"/>
      <c r="I143" s="146"/>
      <c r="J143" s="146"/>
      <c r="K143" s="146"/>
      <c r="L143" s="218" t="str">
        <f t="shared" si="27"/>
        <v/>
      </c>
      <c r="M143" s="123">
        <f t="shared" si="29"/>
        <v>0</v>
      </c>
      <c r="N143" s="119" t="str">
        <f t="shared" si="30"/>
        <v/>
      </c>
      <c r="O143" s="119" t="str">
        <f t="shared" si="31"/>
        <v/>
      </c>
      <c r="P143" s="119" t="str">
        <f t="shared" si="32"/>
        <v/>
      </c>
      <c r="Q143" s="119" t="str">
        <f t="shared" si="33"/>
        <v/>
      </c>
      <c r="R143" s="119" t="str">
        <f t="shared" si="34"/>
        <v/>
      </c>
      <c r="S143" s="119" t="str">
        <f t="shared" si="35"/>
        <v/>
      </c>
      <c r="T143" s="119" t="str">
        <f t="shared" si="36"/>
        <v/>
      </c>
      <c r="U143" s="119" t="str">
        <f t="shared" si="37"/>
        <v/>
      </c>
      <c r="V143" s="119" t="str">
        <f t="shared" si="38"/>
        <v/>
      </c>
      <c r="W143" s="119" t="str">
        <f t="shared" si="39"/>
        <v/>
      </c>
      <c r="X143" s="147" t="str">
        <f t="shared" si="28"/>
        <v/>
      </c>
      <c r="Y143" s="88"/>
      <c r="Z143" s="88"/>
      <c r="AA143" s="88"/>
      <c r="AB143" s="88"/>
      <c r="AC143" s="88"/>
      <c r="AD143" s="88"/>
      <c r="AE143" s="88"/>
      <c r="AF143" s="88"/>
      <c r="AG143" s="88"/>
    </row>
    <row r="144" spans="1:33" x14ac:dyDescent="0.5">
      <c r="A144" s="149">
        <v>142</v>
      </c>
      <c r="B144" s="146"/>
      <c r="C144" s="146"/>
      <c r="D144" s="146"/>
      <c r="E144" s="146"/>
      <c r="F144" s="146"/>
      <c r="G144" s="146"/>
      <c r="H144" s="146"/>
      <c r="I144" s="146"/>
      <c r="J144" s="146"/>
      <c r="K144" s="146"/>
      <c r="L144" s="218" t="str">
        <f t="shared" si="27"/>
        <v/>
      </c>
      <c r="M144" s="123">
        <f t="shared" si="29"/>
        <v>0</v>
      </c>
      <c r="N144" s="119" t="str">
        <f t="shared" si="30"/>
        <v/>
      </c>
      <c r="O144" s="119" t="str">
        <f t="shared" si="31"/>
        <v/>
      </c>
      <c r="P144" s="119" t="str">
        <f t="shared" si="32"/>
        <v/>
      </c>
      <c r="Q144" s="119" t="str">
        <f t="shared" si="33"/>
        <v/>
      </c>
      <c r="R144" s="119" t="str">
        <f t="shared" si="34"/>
        <v/>
      </c>
      <c r="S144" s="119" t="str">
        <f t="shared" si="35"/>
        <v/>
      </c>
      <c r="T144" s="119" t="str">
        <f t="shared" si="36"/>
        <v/>
      </c>
      <c r="U144" s="119" t="str">
        <f t="shared" si="37"/>
        <v/>
      </c>
      <c r="V144" s="119" t="str">
        <f t="shared" si="38"/>
        <v/>
      </c>
      <c r="W144" s="119" t="str">
        <f t="shared" si="39"/>
        <v/>
      </c>
      <c r="X144" s="147" t="str">
        <f t="shared" si="28"/>
        <v/>
      </c>
      <c r="Y144" s="88"/>
      <c r="Z144" s="88"/>
      <c r="AA144" s="88"/>
      <c r="AB144" s="88"/>
      <c r="AC144" s="88"/>
      <c r="AD144" s="88"/>
      <c r="AE144" s="88"/>
      <c r="AF144" s="88"/>
      <c r="AG144" s="88"/>
    </row>
    <row r="145" spans="1:33" x14ac:dyDescent="0.5">
      <c r="A145" s="149">
        <v>143</v>
      </c>
      <c r="B145" s="146"/>
      <c r="C145" s="146"/>
      <c r="D145" s="146"/>
      <c r="E145" s="146"/>
      <c r="F145" s="146"/>
      <c r="G145" s="146"/>
      <c r="H145" s="146"/>
      <c r="I145" s="146"/>
      <c r="J145" s="146"/>
      <c r="K145" s="146"/>
      <c r="L145" s="218" t="str">
        <f t="shared" si="27"/>
        <v/>
      </c>
      <c r="M145" s="123">
        <f t="shared" si="29"/>
        <v>0</v>
      </c>
      <c r="N145" s="119" t="str">
        <f t="shared" si="30"/>
        <v/>
      </c>
      <c r="O145" s="119" t="str">
        <f t="shared" si="31"/>
        <v/>
      </c>
      <c r="P145" s="119" t="str">
        <f t="shared" si="32"/>
        <v/>
      </c>
      <c r="Q145" s="119" t="str">
        <f t="shared" si="33"/>
        <v/>
      </c>
      <c r="R145" s="119" t="str">
        <f t="shared" si="34"/>
        <v/>
      </c>
      <c r="S145" s="119" t="str">
        <f t="shared" si="35"/>
        <v/>
      </c>
      <c r="T145" s="119" t="str">
        <f t="shared" si="36"/>
        <v/>
      </c>
      <c r="U145" s="119" t="str">
        <f t="shared" si="37"/>
        <v/>
      </c>
      <c r="V145" s="119" t="str">
        <f t="shared" si="38"/>
        <v/>
      </c>
      <c r="W145" s="119" t="str">
        <f t="shared" si="39"/>
        <v/>
      </c>
      <c r="X145" s="147" t="str">
        <f t="shared" si="28"/>
        <v/>
      </c>
      <c r="Y145" s="88"/>
      <c r="Z145" s="88"/>
      <c r="AA145" s="88"/>
      <c r="AB145" s="88"/>
      <c r="AC145" s="88"/>
      <c r="AD145" s="88"/>
      <c r="AE145" s="88"/>
      <c r="AF145" s="88"/>
      <c r="AG145" s="88"/>
    </row>
    <row r="146" spans="1:33" x14ac:dyDescent="0.5">
      <c r="A146" s="149">
        <v>144</v>
      </c>
      <c r="B146" s="146"/>
      <c r="C146" s="146"/>
      <c r="D146" s="146"/>
      <c r="E146" s="146"/>
      <c r="F146" s="146"/>
      <c r="G146" s="146"/>
      <c r="H146" s="146"/>
      <c r="I146" s="146"/>
      <c r="J146" s="146"/>
      <c r="K146" s="146"/>
      <c r="L146" s="218" t="str">
        <f t="shared" si="27"/>
        <v/>
      </c>
      <c r="M146" s="123">
        <f t="shared" si="29"/>
        <v>0</v>
      </c>
      <c r="N146" s="119" t="str">
        <f t="shared" si="30"/>
        <v/>
      </c>
      <c r="O146" s="119" t="str">
        <f t="shared" si="31"/>
        <v/>
      </c>
      <c r="P146" s="119" t="str">
        <f t="shared" si="32"/>
        <v/>
      </c>
      <c r="Q146" s="119" t="str">
        <f t="shared" si="33"/>
        <v/>
      </c>
      <c r="R146" s="119" t="str">
        <f t="shared" si="34"/>
        <v/>
      </c>
      <c r="S146" s="119" t="str">
        <f t="shared" si="35"/>
        <v/>
      </c>
      <c r="T146" s="119" t="str">
        <f t="shared" si="36"/>
        <v/>
      </c>
      <c r="U146" s="119" t="str">
        <f t="shared" si="37"/>
        <v/>
      </c>
      <c r="V146" s="119" t="str">
        <f t="shared" si="38"/>
        <v/>
      </c>
      <c r="W146" s="119" t="str">
        <f t="shared" si="39"/>
        <v/>
      </c>
      <c r="X146" s="147" t="str">
        <f t="shared" si="28"/>
        <v/>
      </c>
      <c r="Y146" s="88"/>
      <c r="Z146" s="88"/>
      <c r="AA146" s="88"/>
      <c r="AB146" s="88"/>
      <c r="AC146" s="88"/>
      <c r="AD146" s="88"/>
      <c r="AE146" s="88"/>
      <c r="AF146" s="88"/>
      <c r="AG146" s="88"/>
    </row>
    <row r="147" spans="1:33" x14ac:dyDescent="0.5">
      <c r="A147" s="149">
        <v>145</v>
      </c>
      <c r="B147" s="146"/>
      <c r="C147" s="146"/>
      <c r="D147" s="146"/>
      <c r="E147" s="146"/>
      <c r="F147" s="146"/>
      <c r="G147" s="146"/>
      <c r="H147" s="146"/>
      <c r="I147" s="146"/>
      <c r="J147" s="146"/>
      <c r="K147" s="146"/>
      <c r="L147" s="218" t="str">
        <f t="shared" si="27"/>
        <v/>
      </c>
      <c r="M147" s="123">
        <f t="shared" si="29"/>
        <v>0</v>
      </c>
      <c r="N147" s="119" t="str">
        <f t="shared" si="30"/>
        <v/>
      </c>
      <c r="O147" s="119" t="str">
        <f t="shared" si="31"/>
        <v/>
      </c>
      <c r="P147" s="119" t="str">
        <f t="shared" si="32"/>
        <v/>
      </c>
      <c r="Q147" s="119" t="str">
        <f t="shared" si="33"/>
        <v/>
      </c>
      <c r="R147" s="119" t="str">
        <f t="shared" si="34"/>
        <v/>
      </c>
      <c r="S147" s="119" t="str">
        <f t="shared" si="35"/>
        <v/>
      </c>
      <c r="T147" s="119" t="str">
        <f t="shared" si="36"/>
        <v/>
      </c>
      <c r="U147" s="119" t="str">
        <f t="shared" si="37"/>
        <v/>
      </c>
      <c r="V147" s="119" t="str">
        <f t="shared" si="38"/>
        <v/>
      </c>
      <c r="W147" s="119" t="str">
        <f t="shared" si="39"/>
        <v/>
      </c>
      <c r="X147" s="147" t="str">
        <f t="shared" si="28"/>
        <v/>
      </c>
      <c r="Y147" s="88"/>
      <c r="Z147" s="88"/>
      <c r="AA147" s="88"/>
      <c r="AB147" s="88"/>
      <c r="AC147" s="88"/>
      <c r="AD147" s="88"/>
      <c r="AE147" s="88"/>
      <c r="AF147" s="88"/>
      <c r="AG147" s="88"/>
    </row>
    <row r="148" spans="1:33" x14ac:dyDescent="0.5">
      <c r="A148" s="149">
        <v>146</v>
      </c>
      <c r="B148" s="146"/>
      <c r="C148" s="146"/>
      <c r="D148" s="146"/>
      <c r="E148" s="146"/>
      <c r="F148" s="146"/>
      <c r="G148" s="146"/>
      <c r="H148" s="146"/>
      <c r="I148" s="146"/>
      <c r="J148" s="146"/>
      <c r="K148" s="146"/>
      <c r="L148" s="218" t="str">
        <f t="shared" si="27"/>
        <v/>
      </c>
      <c r="M148" s="123">
        <f t="shared" si="29"/>
        <v>0</v>
      </c>
      <c r="N148" s="119" t="str">
        <f t="shared" si="30"/>
        <v/>
      </c>
      <c r="O148" s="119" t="str">
        <f t="shared" si="31"/>
        <v/>
      </c>
      <c r="P148" s="119" t="str">
        <f t="shared" si="32"/>
        <v/>
      </c>
      <c r="Q148" s="119" t="str">
        <f t="shared" si="33"/>
        <v/>
      </c>
      <c r="R148" s="119" t="str">
        <f t="shared" si="34"/>
        <v/>
      </c>
      <c r="S148" s="119" t="str">
        <f t="shared" si="35"/>
        <v/>
      </c>
      <c r="T148" s="119" t="str">
        <f t="shared" si="36"/>
        <v/>
      </c>
      <c r="U148" s="119" t="str">
        <f t="shared" si="37"/>
        <v/>
      </c>
      <c r="V148" s="119" t="str">
        <f t="shared" si="38"/>
        <v/>
      </c>
      <c r="W148" s="119" t="str">
        <f t="shared" si="39"/>
        <v/>
      </c>
      <c r="X148" s="147" t="str">
        <f t="shared" si="28"/>
        <v/>
      </c>
      <c r="Y148" s="88"/>
      <c r="Z148" s="88"/>
      <c r="AA148" s="88"/>
      <c r="AB148" s="88"/>
      <c r="AC148" s="88"/>
      <c r="AD148" s="88"/>
      <c r="AE148" s="88"/>
      <c r="AF148" s="88"/>
      <c r="AG148" s="88"/>
    </row>
    <row r="149" spans="1:33" x14ac:dyDescent="0.5">
      <c r="A149" s="149">
        <v>147</v>
      </c>
      <c r="B149" s="146"/>
      <c r="C149" s="146"/>
      <c r="D149" s="146"/>
      <c r="E149" s="146"/>
      <c r="F149" s="146"/>
      <c r="G149" s="146"/>
      <c r="H149" s="146"/>
      <c r="I149" s="146"/>
      <c r="J149" s="146"/>
      <c r="K149" s="146"/>
      <c r="L149" s="218" t="str">
        <f t="shared" si="27"/>
        <v/>
      </c>
      <c r="M149" s="123">
        <f t="shared" si="29"/>
        <v>0</v>
      </c>
      <c r="N149" s="119" t="str">
        <f t="shared" si="30"/>
        <v/>
      </c>
      <c r="O149" s="119" t="str">
        <f t="shared" si="31"/>
        <v/>
      </c>
      <c r="P149" s="119" t="str">
        <f t="shared" si="32"/>
        <v/>
      </c>
      <c r="Q149" s="119" t="str">
        <f t="shared" si="33"/>
        <v/>
      </c>
      <c r="R149" s="119" t="str">
        <f t="shared" si="34"/>
        <v/>
      </c>
      <c r="S149" s="119" t="str">
        <f t="shared" si="35"/>
        <v/>
      </c>
      <c r="T149" s="119" t="str">
        <f t="shared" si="36"/>
        <v/>
      </c>
      <c r="U149" s="119" t="str">
        <f t="shared" si="37"/>
        <v/>
      </c>
      <c r="V149" s="119" t="str">
        <f t="shared" si="38"/>
        <v/>
      </c>
      <c r="W149" s="119" t="str">
        <f t="shared" si="39"/>
        <v/>
      </c>
      <c r="X149" s="147" t="str">
        <f t="shared" si="28"/>
        <v/>
      </c>
      <c r="Y149" s="88"/>
      <c r="Z149" s="88"/>
      <c r="AA149" s="88"/>
      <c r="AB149" s="88"/>
      <c r="AC149" s="88"/>
      <c r="AD149" s="88"/>
      <c r="AE149" s="88"/>
      <c r="AF149" s="88"/>
      <c r="AG149" s="88"/>
    </row>
    <row r="150" spans="1:33" x14ac:dyDescent="0.5">
      <c r="A150" s="149">
        <v>148</v>
      </c>
      <c r="B150" s="146"/>
      <c r="C150" s="146"/>
      <c r="D150" s="146"/>
      <c r="E150" s="146"/>
      <c r="F150" s="146"/>
      <c r="G150" s="146"/>
      <c r="H150" s="146"/>
      <c r="I150" s="146"/>
      <c r="J150" s="146"/>
      <c r="K150" s="146"/>
      <c r="L150" s="218" t="str">
        <f t="shared" si="27"/>
        <v/>
      </c>
      <c r="M150" s="123">
        <f t="shared" si="29"/>
        <v>0</v>
      </c>
      <c r="N150" s="119" t="str">
        <f t="shared" si="30"/>
        <v/>
      </c>
      <c r="O150" s="119" t="str">
        <f t="shared" si="31"/>
        <v/>
      </c>
      <c r="P150" s="119" t="str">
        <f t="shared" si="32"/>
        <v/>
      </c>
      <c r="Q150" s="119" t="str">
        <f t="shared" si="33"/>
        <v/>
      </c>
      <c r="R150" s="119" t="str">
        <f t="shared" si="34"/>
        <v/>
      </c>
      <c r="S150" s="119" t="str">
        <f t="shared" si="35"/>
        <v/>
      </c>
      <c r="T150" s="119" t="str">
        <f t="shared" si="36"/>
        <v/>
      </c>
      <c r="U150" s="119" t="str">
        <f t="shared" si="37"/>
        <v/>
      </c>
      <c r="V150" s="119" t="str">
        <f t="shared" si="38"/>
        <v/>
      </c>
      <c r="W150" s="119" t="str">
        <f t="shared" si="39"/>
        <v/>
      </c>
      <c r="X150" s="147" t="str">
        <f t="shared" si="28"/>
        <v/>
      </c>
      <c r="Y150" s="88"/>
      <c r="Z150" s="88"/>
      <c r="AA150" s="88"/>
      <c r="AB150" s="88"/>
      <c r="AC150" s="88"/>
      <c r="AD150" s="88"/>
      <c r="AE150" s="88"/>
      <c r="AF150" s="88"/>
      <c r="AG150" s="88"/>
    </row>
    <row r="151" spans="1:33" x14ac:dyDescent="0.5">
      <c r="A151" s="149">
        <v>149</v>
      </c>
      <c r="B151" s="146"/>
      <c r="C151" s="146"/>
      <c r="D151" s="146"/>
      <c r="E151" s="146"/>
      <c r="F151" s="146"/>
      <c r="G151" s="146"/>
      <c r="H151" s="146"/>
      <c r="I151" s="146"/>
      <c r="J151" s="146"/>
      <c r="K151" s="146"/>
      <c r="L151" s="218" t="str">
        <f t="shared" si="27"/>
        <v/>
      </c>
      <c r="M151" s="123">
        <f t="shared" si="29"/>
        <v>0</v>
      </c>
      <c r="N151" s="119" t="str">
        <f t="shared" si="30"/>
        <v/>
      </c>
      <c r="O151" s="119" t="str">
        <f t="shared" si="31"/>
        <v/>
      </c>
      <c r="P151" s="119" t="str">
        <f t="shared" si="32"/>
        <v/>
      </c>
      <c r="Q151" s="119" t="str">
        <f t="shared" si="33"/>
        <v/>
      </c>
      <c r="R151" s="119" t="str">
        <f t="shared" si="34"/>
        <v/>
      </c>
      <c r="S151" s="119" t="str">
        <f t="shared" si="35"/>
        <v/>
      </c>
      <c r="T151" s="119" t="str">
        <f t="shared" si="36"/>
        <v/>
      </c>
      <c r="U151" s="119" t="str">
        <f t="shared" si="37"/>
        <v/>
      </c>
      <c r="V151" s="119" t="str">
        <f t="shared" si="38"/>
        <v/>
      </c>
      <c r="W151" s="119" t="str">
        <f t="shared" si="39"/>
        <v/>
      </c>
      <c r="X151" s="147" t="str">
        <f t="shared" si="28"/>
        <v/>
      </c>
      <c r="Y151" s="88"/>
      <c r="Z151" s="88"/>
      <c r="AA151" s="88"/>
      <c r="AB151" s="88"/>
      <c r="AC151" s="88"/>
      <c r="AD151" s="88"/>
      <c r="AE151" s="88"/>
      <c r="AF151" s="88"/>
      <c r="AG151" s="88"/>
    </row>
    <row r="152" spans="1:33" x14ac:dyDescent="0.5">
      <c r="A152" s="149">
        <v>150</v>
      </c>
      <c r="B152" s="146"/>
      <c r="C152" s="146"/>
      <c r="D152" s="146"/>
      <c r="E152" s="146"/>
      <c r="F152" s="146"/>
      <c r="G152" s="146"/>
      <c r="H152" s="146"/>
      <c r="I152" s="146"/>
      <c r="J152" s="146"/>
      <c r="K152" s="146"/>
      <c r="L152" s="218" t="str">
        <f t="shared" si="27"/>
        <v/>
      </c>
      <c r="M152" s="123">
        <f t="shared" si="29"/>
        <v>0</v>
      </c>
      <c r="N152" s="119" t="str">
        <f t="shared" si="30"/>
        <v/>
      </c>
      <c r="O152" s="119" t="str">
        <f t="shared" si="31"/>
        <v/>
      </c>
      <c r="P152" s="119" t="str">
        <f t="shared" si="32"/>
        <v/>
      </c>
      <c r="Q152" s="119" t="str">
        <f t="shared" si="33"/>
        <v/>
      </c>
      <c r="R152" s="119" t="str">
        <f t="shared" si="34"/>
        <v/>
      </c>
      <c r="S152" s="119" t="str">
        <f t="shared" si="35"/>
        <v/>
      </c>
      <c r="T152" s="119" t="str">
        <f t="shared" si="36"/>
        <v/>
      </c>
      <c r="U152" s="119" t="str">
        <f t="shared" si="37"/>
        <v/>
      </c>
      <c r="V152" s="119" t="str">
        <f t="shared" si="38"/>
        <v/>
      </c>
      <c r="W152" s="119" t="str">
        <f t="shared" si="39"/>
        <v/>
      </c>
      <c r="X152" s="147" t="str">
        <f t="shared" si="28"/>
        <v/>
      </c>
      <c r="Y152" s="88"/>
      <c r="Z152" s="88"/>
      <c r="AA152" s="88"/>
      <c r="AB152" s="88"/>
      <c r="AC152" s="88"/>
      <c r="AD152" s="88"/>
      <c r="AE152" s="88"/>
      <c r="AF152" s="88"/>
      <c r="AG152" s="88"/>
    </row>
    <row r="153" spans="1:33" x14ac:dyDescent="0.5">
      <c r="A153" s="149">
        <v>151</v>
      </c>
      <c r="B153" s="146"/>
      <c r="C153" s="146"/>
      <c r="D153" s="146"/>
      <c r="E153" s="146"/>
      <c r="F153" s="146"/>
      <c r="G153" s="146"/>
      <c r="H153" s="146"/>
      <c r="I153" s="146"/>
      <c r="J153" s="146"/>
      <c r="K153" s="146"/>
      <c r="L153" s="218" t="str">
        <f t="shared" si="27"/>
        <v/>
      </c>
      <c r="M153" s="123">
        <f t="shared" si="29"/>
        <v>0</v>
      </c>
      <c r="N153" s="119" t="str">
        <f t="shared" si="30"/>
        <v/>
      </c>
      <c r="O153" s="119" t="str">
        <f t="shared" si="31"/>
        <v/>
      </c>
      <c r="P153" s="119" t="str">
        <f t="shared" si="32"/>
        <v/>
      </c>
      <c r="Q153" s="119" t="str">
        <f t="shared" si="33"/>
        <v/>
      </c>
      <c r="R153" s="119" t="str">
        <f t="shared" si="34"/>
        <v/>
      </c>
      <c r="S153" s="119" t="str">
        <f t="shared" si="35"/>
        <v/>
      </c>
      <c r="T153" s="119" t="str">
        <f t="shared" si="36"/>
        <v/>
      </c>
      <c r="U153" s="119" t="str">
        <f t="shared" si="37"/>
        <v/>
      </c>
      <c r="V153" s="119" t="str">
        <f t="shared" si="38"/>
        <v/>
      </c>
      <c r="W153" s="119" t="str">
        <f t="shared" si="39"/>
        <v/>
      </c>
      <c r="X153" s="147" t="str">
        <f t="shared" si="28"/>
        <v/>
      </c>
      <c r="Y153" s="88"/>
      <c r="Z153" s="88"/>
      <c r="AA153" s="88"/>
      <c r="AB153" s="88"/>
      <c r="AC153" s="88"/>
      <c r="AD153" s="88"/>
      <c r="AE153" s="88"/>
      <c r="AF153" s="88"/>
      <c r="AG153" s="88"/>
    </row>
    <row r="154" spans="1:33" x14ac:dyDescent="0.5">
      <c r="A154" s="149">
        <v>152</v>
      </c>
      <c r="B154" s="146"/>
      <c r="C154" s="146"/>
      <c r="D154" s="146"/>
      <c r="E154" s="146"/>
      <c r="F154" s="146"/>
      <c r="G154" s="146"/>
      <c r="H154" s="146"/>
      <c r="I154" s="146"/>
      <c r="J154" s="146"/>
      <c r="K154" s="146"/>
      <c r="L154" s="218" t="str">
        <f t="shared" si="27"/>
        <v/>
      </c>
      <c r="M154" s="123">
        <f t="shared" si="29"/>
        <v>0</v>
      </c>
      <c r="N154" s="119" t="str">
        <f t="shared" si="30"/>
        <v/>
      </c>
      <c r="O154" s="119" t="str">
        <f t="shared" si="31"/>
        <v/>
      </c>
      <c r="P154" s="119" t="str">
        <f t="shared" si="32"/>
        <v/>
      </c>
      <c r="Q154" s="119" t="str">
        <f t="shared" si="33"/>
        <v/>
      </c>
      <c r="R154" s="119" t="str">
        <f t="shared" si="34"/>
        <v/>
      </c>
      <c r="S154" s="119" t="str">
        <f t="shared" si="35"/>
        <v/>
      </c>
      <c r="T154" s="119" t="str">
        <f t="shared" si="36"/>
        <v/>
      </c>
      <c r="U154" s="119" t="str">
        <f t="shared" si="37"/>
        <v/>
      </c>
      <c r="V154" s="119" t="str">
        <f t="shared" si="38"/>
        <v/>
      </c>
      <c r="W154" s="119" t="str">
        <f t="shared" si="39"/>
        <v/>
      </c>
      <c r="X154" s="147" t="str">
        <f t="shared" si="28"/>
        <v/>
      </c>
      <c r="Y154" s="88"/>
      <c r="Z154" s="88"/>
      <c r="AA154" s="88"/>
      <c r="AB154" s="88"/>
      <c r="AC154" s="88"/>
      <c r="AD154" s="88"/>
      <c r="AE154" s="88"/>
      <c r="AF154" s="88"/>
      <c r="AG154" s="88"/>
    </row>
    <row r="155" spans="1:33" x14ac:dyDescent="0.5">
      <c r="A155" s="149">
        <v>153</v>
      </c>
      <c r="B155" s="146"/>
      <c r="C155" s="146"/>
      <c r="D155" s="146"/>
      <c r="E155" s="146"/>
      <c r="F155" s="146"/>
      <c r="G155" s="146"/>
      <c r="H155" s="146"/>
      <c r="I155" s="146"/>
      <c r="J155" s="146"/>
      <c r="K155" s="146"/>
      <c r="L155" s="218" t="str">
        <f t="shared" si="27"/>
        <v/>
      </c>
      <c r="M155" s="123">
        <f t="shared" si="29"/>
        <v>0</v>
      </c>
      <c r="N155" s="119" t="str">
        <f t="shared" si="30"/>
        <v/>
      </c>
      <c r="O155" s="119" t="str">
        <f t="shared" si="31"/>
        <v/>
      </c>
      <c r="P155" s="119" t="str">
        <f t="shared" si="32"/>
        <v/>
      </c>
      <c r="Q155" s="119" t="str">
        <f t="shared" si="33"/>
        <v/>
      </c>
      <c r="R155" s="119" t="str">
        <f t="shared" si="34"/>
        <v/>
      </c>
      <c r="S155" s="119" t="str">
        <f t="shared" si="35"/>
        <v/>
      </c>
      <c r="T155" s="119" t="str">
        <f t="shared" si="36"/>
        <v/>
      </c>
      <c r="U155" s="119" t="str">
        <f t="shared" si="37"/>
        <v/>
      </c>
      <c r="V155" s="119" t="str">
        <f t="shared" si="38"/>
        <v/>
      </c>
      <c r="W155" s="119" t="str">
        <f t="shared" si="39"/>
        <v/>
      </c>
      <c r="X155" s="147" t="str">
        <f t="shared" si="28"/>
        <v/>
      </c>
      <c r="Y155" s="88"/>
      <c r="Z155" s="88"/>
      <c r="AA155" s="88"/>
      <c r="AB155" s="88"/>
      <c r="AC155" s="88"/>
      <c r="AD155" s="88"/>
      <c r="AE155" s="88"/>
      <c r="AF155" s="88"/>
      <c r="AG155" s="88"/>
    </row>
    <row r="156" spans="1:33" x14ac:dyDescent="0.5">
      <c r="A156" s="149">
        <v>154</v>
      </c>
      <c r="B156" s="146"/>
      <c r="C156" s="146"/>
      <c r="D156" s="146"/>
      <c r="E156" s="146"/>
      <c r="F156" s="146"/>
      <c r="G156" s="146"/>
      <c r="H156" s="146"/>
      <c r="I156" s="146"/>
      <c r="J156" s="146"/>
      <c r="K156" s="146"/>
      <c r="L156" s="218" t="str">
        <f t="shared" si="27"/>
        <v/>
      </c>
      <c r="M156" s="123">
        <f t="shared" si="29"/>
        <v>0</v>
      </c>
      <c r="N156" s="119" t="str">
        <f t="shared" si="30"/>
        <v/>
      </c>
      <c r="O156" s="119" t="str">
        <f t="shared" si="31"/>
        <v/>
      </c>
      <c r="P156" s="119" t="str">
        <f t="shared" si="32"/>
        <v/>
      </c>
      <c r="Q156" s="119" t="str">
        <f t="shared" si="33"/>
        <v/>
      </c>
      <c r="R156" s="119" t="str">
        <f t="shared" si="34"/>
        <v/>
      </c>
      <c r="S156" s="119" t="str">
        <f t="shared" si="35"/>
        <v/>
      </c>
      <c r="T156" s="119" t="str">
        <f t="shared" si="36"/>
        <v/>
      </c>
      <c r="U156" s="119" t="str">
        <f t="shared" si="37"/>
        <v/>
      </c>
      <c r="V156" s="119" t="str">
        <f t="shared" si="38"/>
        <v/>
      </c>
      <c r="W156" s="119" t="str">
        <f t="shared" si="39"/>
        <v/>
      </c>
      <c r="X156" s="147" t="str">
        <f t="shared" si="28"/>
        <v/>
      </c>
      <c r="Y156" s="88"/>
      <c r="Z156" s="88"/>
      <c r="AA156" s="88"/>
      <c r="AB156" s="88"/>
      <c r="AC156" s="88"/>
      <c r="AD156" s="88"/>
      <c r="AE156" s="88"/>
      <c r="AF156" s="88"/>
      <c r="AG156" s="88"/>
    </row>
    <row r="157" spans="1:33" x14ac:dyDescent="0.5">
      <c r="A157" s="149">
        <v>155</v>
      </c>
      <c r="B157" s="146"/>
      <c r="C157" s="146"/>
      <c r="D157" s="146"/>
      <c r="E157" s="146"/>
      <c r="F157" s="146"/>
      <c r="G157" s="146"/>
      <c r="H157" s="146"/>
      <c r="I157" s="146"/>
      <c r="J157" s="146"/>
      <c r="K157" s="146"/>
      <c r="L157" s="218" t="str">
        <f t="shared" si="27"/>
        <v/>
      </c>
      <c r="M157" s="123">
        <f t="shared" si="29"/>
        <v>0</v>
      </c>
      <c r="N157" s="119" t="str">
        <f t="shared" si="30"/>
        <v/>
      </c>
      <c r="O157" s="119" t="str">
        <f t="shared" si="31"/>
        <v/>
      </c>
      <c r="P157" s="119" t="str">
        <f t="shared" si="32"/>
        <v/>
      </c>
      <c r="Q157" s="119" t="str">
        <f t="shared" si="33"/>
        <v/>
      </c>
      <c r="R157" s="119" t="str">
        <f t="shared" si="34"/>
        <v/>
      </c>
      <c r="S157" s="119" t="str">
        <f t="shared" si="35"/>
        <v/>
      </c>
      <c r="T157" s="119" t="str">
        <f t="shared" si="36"/>
        <v/>
      </c>
      <c r="U157" s="119" t="str">
        <f t="shared" si="37"/>
        <v/>
      </c>
      <c r="V157" s="119" t="str">
        <f t="shared" si="38"/>
        <v/>
      </c>
      <c r="W157" s="119" t="str">
        <f t="shared" si="39"/>
        <v/>
      </c>
      <c r="X157" s="147" t="str">
        <f t="shared" si="28"/>
        <v/>
      </c>
      <c r="Y157" s="88"/>
      <c r="Z157" s="88"/>
      <c r="AA157" s="88"/>
      <c r="AB157" s="88"/>
      <c r="AC157" s="88"/>
      <c r="AD157" s="88"/>
      <c r="AE157" s="88"/>
      <c r="AF157" s="88"/>
      <c r="AG157" s="88"/>
    </row>
    <row r="158" spans="1:33" x14ac:dyDescent="0.5">
      <c r="A158" s="149">
        <v>156</v>
      </c>
      <c r="B158" s="146"/>
      <c r="C158" s="146"/>
      <c r="D158" s="146"/>
      <c r="E158" s="146"/>
      <c r="F158" s="146"/>
      <c r="G158" s="146"/>
      <c r="H158" s="146"/>
      <c r="I158" s="146"/>
      <c r="J158" s="146"/>
      <c r="K158" s="146"/>
      <c r="L158" s="218" t="str">
        <f t="shared" si="27"/>
        <v/>
      </c>
      <c r="M158" s="123">
        <f t="shared" si="29"/>
        <v>0</v>
      </c>
      <c r="N158" s="119" t="str">
        <f t="shared" si="30"/>
        <v/>
      </c>
      <c r="O158" s="119" t="str">
        <f t="shared" si="31"/>
        <v/>
      </c>
      <c r="P158" s="119" t="str">
        <f t="shared" si="32"/>
        <v/>
      </c>
      <c r="Q158" s="119" t="str">
        <f t="shared" si="33"/>
        <v/>
      </c>
      <c r="R158" s="119" t="str">
        <f t="shared" si="34"/>
        <v/>
      </c>
      <c r="S158" s="119" t="str">
        <f t="shared" si="35"/>
        <v/>
      </c>
      <c r="T158" s="119" t="str">
        <f t="shared" si="36"/>
        <v/>
      </c>
      <c r="U158" s="119" t="str">
        <f t="shared" si="37"/>
        <v/>
      </c>
      <c r="V158" s="119" t="str">
        <f t="shared" si="38"/>
        <v/>
      </c>
      <c r="W158" s="119" t="str">
        <f t="shared" si="39"/>
        <v/>
      </c>
      <c r="X158" s="147" t="str">
        <f t="shared" si="28"/>
        <v/>
      </c>
      <c r="Y158" s="88"/>
      <c r="Z158" s="88"/>
      <c r="AA158" s="88"/>
      <c r="AB158" s="88"/>
      <c r="AC158" s="88"/>
      <c r="AD158" s="88"/>
      <c r="AE158" s="88"/>
      <c r="AF158" s="88"/>
      <c r="AG158" s="88"/>
    </row>
    <row r="159" spans="1:33" x14ac:dyDescent="0.5">
      <c r="A159" s="149">
        <v>157</v>
      </c>
      <c r="B159" s="146"/>
      <c r="C159" s="146"/>
      <c r="D159" s="146"/>
      <c r="E159" s="146"/>
      <c r="F159" s="146"/>
      <c r="G159" s="146"/>
      <c r="H159" s="146"/>
      <c r="I159" s="146"/>
      <c r="J159" s="146"/>
      <c r="K159" s="146"/>
      <c r="L159" s="218" t="str">
        <f t="shared" si="27"/>
        <v/>
      </c>
      <c r="M159" s="123">
        <f t="shared" si="29"/>
        <v>0</v>
      </c>
      <c r="N159" s="119" t="str">
        <f t="shared" si="30"/>
        <v/>
      </c>
      <c r="O159" s="119" t="str">
        <f t="shared" si="31"/>
        <v/>
      </c>
      <c r="P159" s="119" t="str">
        <f t="shared" si="32"/>
        <v/>
      </c>
      <c r="Q159" s="119" t="str">
        <f t="shared" si="33"/>
        <v/>
      </c>
      <c r="R159" s="119" t="str">
        <f t="shared" si="34"/>
        <v/>
      </c>
      <c r="S159" s="119" t="str">
        <f t="shared" si="35"/>
        <v/>
      </c>
      <c r="T159" s="119" t="str">
        <f t="shared" si="36"/>
        <v/>
      </c>
      <c r="U159" s="119" t="str">
        <f t="shared" si="37"/>
        <v/>
      </c>
      <c r="V159" s="119" t="str">
        <f t="shared" si="38"/>
        <v/>
      </c>
      <c r="W159" s="119" t="str">
        <f t="shared" si="39"/>
        <v/>
      </c>
      <c r="X159" s="147" t="str">
        <f t="shared" si="28"/>
        <v/>
      </c>
      <c r="Y159" s="88"/>
      <c r="Z159" s="88"/>
      <c r="AA159" s="88"/>
      <c r="AB159" s="88"/>
      <c r="AC159" s="88"/>
      <c r="AD159" s="88"/>
      <c r="AE159" s="88"/>
      <c r="AF159" s="88"/>
      <c r="AG159" s="88"/>
    </row>
    <row r="160" spans="1:33" x14ac:dyDescent="0.5">
      <c r="A160" s="149">
        <v>158</v>
      </c>
      <c r="B160" s="146"/>
      <c r="C160" s="146"/>
      <c r="D160" s="146"/>
      <c r="E160" s="146"/>
      <c r="F160" s="146"/>
      <c r="G160" s="146"/>
      <c r="H160" s="146"/>
      <c r="I160" s="146"/>
      <c r="J160" s="146"/>
      <c r="K160" s="146"/>
      <c r="L160" s="218" t="str">
        <f t="shared" si="27"/>
        <v/>
      </c>
      <c r="M160" s="123">
        <f t="shared" si="29"/>
        <v>0</v>
      </c>
      <c r="N160" s="119" t="str">
        <f t="shared" si="30"/>
        <v/>
      </c>
      <c r="O160" s="119" t="str">
        <f t="shared" si="31"/>
        <v/>
      </c>
      <c r="P160" s="119" t="str">
        <f t="shared" si="32"/>
        <v/>
      </c>
      <c r="Q160" s="119" t="str">
        <f t="shared" si="33"/>
        <v/>
      </c>
      <c r="R160" s="119" t="str">
        <f t="shared" si="34"/>
        <v/>
      </c>
      <c r="S160" s="119" t="str">
        <f t="shared" si="35"/>
        <v/>
      </c>
      <c r="T160" s="119" t="str">
        <f t="shared" si="36"/>
        <v/>
      </c>
      <c r="U160" s="119" t="str">
        <f t="shared" si="37"/>
        <v/>
      </c>
      <c r="V160" s="119" t="str">
        <f t="shared" si="38"/>
        <v/>
      </c>
      <c r="W160" s="119" t="str">
        <f t="shared" si="39"/>
        <v/>
      </c>
      <c r="X160" s="147" t="str">
        <f t="shared" si="28"/>
        <v/>
      </c>
      <c r="Y160" s="88"/>
      <c r="Z160" s="88"/>
      <c r="AA160" s="88"/>
      <c r="AB160" s="88"/>
      <c r="AC160" s="88"/>
      <c r="AD160" s="88"/>
      <c r="AE160" s="88"/>
      <c r="AF160" s="88"/>
      <c r="AG160" s="88"/>
    </row>
    <row r="161" spans="1:33" x14ac:dyDescent="0.5">
      <c r="A161" s="149">
        <v>159</v>
      </c>
      <c r="B161" s="146"/>
      <c r="C161" s="146"/>
      <c r="D161" s="146"/>
      <c r="E161" s="146"/>
      <c r="F161" s="146"/>
      <c r="G161" s="146"/>
      <c r="H161" s="146"/>
      <c r="I161" s="146"/>
      <c r="J161" s="146"/>
      <c r="K161" s="146"/>
      <c r="L161" s="218" t="str">
        <f t="shared" si="27"/>
        <v/>
      </c>
      <c r="M161" s="123">
        <f t="shared" si="29"/>
        <v>0</v>
      </c>
      <c r="N161" s="119" t="str">
        <f t="shared" si="30"/>
        <v/>
      </c>
      <c r="O161" s="119" t="str">
        <f t="shared" si="31"/>
        <v/>
      </c>
      <c r="P161" s="119" t="str">
        <f t="shared" si="32"/>
        <v/>
      </c>
      <c r="Q161" s="119" t="str">
        <f t="shared" si="33"/>
        <v/>
      </c>
      <c r="R161" s="119" t="str">
        <f t="shared" si="34"/>
        <v/>
      </c>
      <c r="S161" s="119" t="str">
        <f t="shared" si="35"/>
        <v/>
      </c>
      <c r="T161" s="119" t="str">
        <f t="shared" si="36"/>
        <v/>
      </c>
      <c r="U161" s="119" t="str">
        <f t="shared" si="37"/>
        <v/>
      </c>
      <c r="V161" s="119" t="str">
        <f t="shared" si="38"/>
        <v/>
      </c>
      <c r="W161" s="119" t="str">
        <f t="shared" si="39"/>
        <v/>
      </c>
      <c r="X161" s="147" t="str">
        <f t="shared" si="28"/>
        <v/>
      </c>
      <c r="Y161" s="88"/>
      <c r="Z161" s="88"/>
      <c r="AA161" s="88"/>
      <c r="AB161" s="88"/>
      <c r="AC161" s="88"/>
      <c r="AD161" s="88"/>
      <c r="AE161" s="88"/>
      <c r="AF161" s="88"/>
      <c r="AG161" s="88"/>
    </row>
    <row r="162" spans="1:33" x14ac:dyDescent="0.5">
      <c r="A162" s="149">
        <v>160</v>
      </c>
      <c r="B162" s="146"/>
      <c r="C162" s="146"/>
      <c r="D162" s="146"/>
      <c r="E162" s="146"/>
      <c r="F162" s="146"/>
      <c r="G162" s="146"/>
      <c r="H162" s="146"/>
      <c r="I162" s="146"/>
      <c r="J162" s="146"/>
      <c r="K162" s="146"/>
      <c r="L162" s="218" t="str">
        <f t="shared" si="27"/>
        <v/>
      </c>
      <c r="M162" s="123">
        <f t="shared" si="29"/>
        <v>0</v>
      </c>
      <c r="N162" s="119" t="str">
        <f t="shared" si="30"/>
        <v/>
      </c>
      <c r="O162" s="119" t="str">
        <f t="shared" si="31"/>
        <v/>
      </c>
      <c r="P162" s="119" t="str">
        <f t="shared" si="32"/>
        <v/>
      </c>
      <c r="Q162" s="119" t="str">
        <f t="shared" si="33"/>
        <v/>
      </c>
      <c r="R162" s="119" t="str">
        <f t="shared" si="34"/>
        <v/>
      </c>
      <c r="S162" s="119" t="str">
        <f t="shared" si="35"/>
        <v/>
      </c>
      <c r="T162" s="119" t="str">
        <f t="shared" si="36"/>
        <v/>
      </c>
      <c r="U162" s="119" t="str">
        <f t="shared" si="37"/>
        <v/>
      </c>
      <c r="V162" s="119" t="str">
        <f t="shared" si="38"/>
        <v/>
      </c>
      <c r="W162" s="119" t="str">
        <f t="shared" si="39"/>
        <v/>
      </c>
      <c r="X162" s="147" t="str">
        <f t="shared" si="28"/>
        <v/>
      </c>
      <c r="Y162" s="88"/>
      <c r="Z162" s="88"/>
      <c r="AA162" s="88"/>
      <c r="AB162" s="88"/>
      <c r="AC162" s="88"/>
      <c r="AD162" s="88"/>
      <c r="AE162" s="88"/>
      <c r="AF162" s="88"/>
      <c r="AG162" s="88"/>
    </row>
    <row r="163" spans="1:33" x14ac:dyDescent="0.5">
      <c r="A163" s="149">
        <v>161</v>
      </c>
      <c r="B163" s="146"/>
      <c r="C163" s="146"/>
      <c r="D163" s="146"/>
      <c r="E163" s="146"/>
      <c r="F163" s="146"/>
      <c r="G163" s="146"/>
      <c r="H163" s="146"/>
      <c r="I163" s="146"/>
      <c r="J163" s="146"/>
      <c r="K163" s="146"/>
      <c r="L163" s="218" t="str">
        <f t="shared" si="27"/>
        <v/>
      </c>
      <c r="M163" s="123">
        <f t="shared" si="29"/>
        <v>0</v>
      </c>
      <c r="N163" s="119" t="str">
        <f t="shared" si="30"/>
        <v/>
      </c>
      <c r="O163" s="119" t="str">
        <f t="shared" si="31"/>
        <v/>
      </c>
      <c r="P163" s="119" t="str">
        <f t="shared" si="32"/>
        <v/>
      </c>
      <c r="Q163" s="119" t="str">
        <f t="shared" si="33"/>
        <v/>
      </c>
      <c r="R163" s="119" t="str">
        <f t="shared" si="34"/>
        <v/>
      </c>
      <c r="S163" s="119" t="str">
        <f t="shared" si="35"/>
        <v/>
      </c>
      <c r="T163" s="119" t="str">
        <f t="shared" si="36"/>
        <v/>
      </c>
      <c r="U163" s="119" t="str">
        <f t="shared" si="37"/>
        <v/>
      </c>
      <c r="V163" s="119" t="str">
        <f t="shared" si="38"/>
        <v/>
      </c>
      <c r="W163" s="119" t="str">
        <f t="shared" si="39"/>
        <v/>
      </c>
      <c r="X163" s="147" t="str">
        <f t="shared" si="28"/>
        <v/>
      </c>
      <c r="Y163" s="88"/>
      <c r="Z163" s="88"/>
      <c r="AA163" s="88"/>
      <c r="AB163" s="88"/>
      <c r="AC163" s="88"/>
      <c r="AD163" s="88"/>
      <c r="AE163" s="88"/>
      <c r="AF163" s="88"/>
      <c r="AG163" s="88"/>
    </row>
    <row r="164" spans="1:33" x14ac:dyDescent="0.5">
      <c r="A164" s="149">
        <v>162</v>
      </c>
      <c r="B164" s="146"/>
      <c r="C164" s="146"/>
      <c r="D164" s="146"/>
      <c r="E164" s="146"/>
      <c r="F164" s="146"/>
      <c r="G164" s="146"/>
      <c r="H164" s="146"/>
      <c r="I164" s="146"/>
      <c r="J164" s="146"/>
      <c r="K164" s="146"/>
      <c r="L164" s="218" t="str">
        <f t="shared" si="27"/>
        <v/>
      </c>
      <c r="M164" s="123">
        <f t="shared" si="29"/>
        <v>0</v>
      </c>
      <c r="N164" s="119" t="str">
        <f t="shared" si="30"/>
        <v/>
      </c>
      <c r="O164" s="119" t="str">
        <f t="shared" si="31"/>
        <v/>
      </c>
      <c r="P164" s="119" t="str">
        <f t="shared" si="32"/>
        <v/>
      </c>
      <c r="Q164" s="119" t="str">
        <f t="shared" si="33"/>
        <v/>
      </c>
      <c r="R164" s="119" t="str">
        <f t="shared" si="34"/>
        <v/>
      </c>
      <c r="S164" s="119" t="str">
        <f t="shared" si="35"/>
        <v/>
      </c>
      <c r="T164" s="119" t="str">
        <f t="shared" si="36"/>
        <v/>
      </c>
      <c r="U164" s="119" t="str">
        <f t="shared" si="37"/>
        <v/>
      </c>
      <c r="V164" s="119" t="str">
        <f t="shared" si="38"/>
        <v/>
      </c>
      <c r="W164" s="119" t="str">
        <f t="shared" si="39"/>
        <v/>
      </c>
      <c r="X164" s="147" t="str">
        <f t="shared" si="28"/>
        <v/>
      </c>
      <c r="Y164" s="88"/>
      <c r="Z164" s="88"/>
      <c r="AA164" s="88"/>
      <c r="AB164" s="88"/>
      <c r="AC164" s="88"/>
      <c r="AD164" s="88"/>
      <c r="AE164" s="88"/>
      <c r="AF164" s="88"/>
      <c r="AG164" s="88"/>
    </row>
    <row r="165" spans="1:33" x14ac:dyDescent="0.5">
      <c r="A165" s="149">
        <v>163</v>
      </c>
      <c r="B165" s="146"/>
      <c r="C165" s="146"/>
      <c r="D165" s="146"/>
      <c r="E165" s="146"/>
      <c r="F165" s="146"/>
      <c r="G165" s="146"/>
      <c r="H165" s="146"/>
      <c r="I165" s="146"/>
      <c r="J165" s="146"/>
      <c r="K165" s="146"/>
      <c r="L165" s="218" t="str">
        <f t="shared" si="27"/>
        <v/>
      </c>
      <c r="M165" s="123">
        <f t="shared" si="29"/>
        <v>0</v>
      </c>
      <c r="N165" s="119" t="str">
        <f t="shared" si="30"/>
        <v/>
      </c>
      <c r="O165" s="119" t="str">
        <f t="shared" si="31"/>
        <v/>
      </c>
      <c r="P165" s="119" t="str">
        <f t="shared" si="32"/>
        <v/>
      </c>
      <c r="Q165" s="119" t="str">
        <f t="shared" si="33"/>
        <v/>
      </c>
      <c r="R165" s="119" t="str">
        <f t="shared" si="34"/>
        <v/>
      </c>
      <c r="S165" s="119" t="str">
        <f t="shared" si="35"/>
        <v/>
      </c>
      <c r="T165" s="119" t="str">
        <f t="shared" si="36"/>
        <v/>
      </c>
      <c r="U165" s="119" t="str">
        <f t="shared" si="37"/>
        <v/>
      </c>
      <c r="V165" s="119" t="str">
        <f t="shared" si="38"/>
        <v/>
      </c>
      <c r="W165" s="119" t="str">
        <f t="shared" si="39"/>
        <v/>
      </c>
      <c r="X165" s="147" t="str">
        <f t="shared" si="28"/>
        <v/>
      </c>
      <c r="Y165" s="88"/>
      <c r="Z165" s="88"/>
      <c r="AA165" s="88"/>
      <c r="AB165" s="88"/>
      <c r="AC165" s="88"/>
      <c r="AD165" s="88"/>
      <c r="AE165" s="88"/>
      <c r="AF165" s="88"/>
      <c r="AG165" s="88"/>
    </row>
    <row r="166" spans="1:33" x14ac:dyDescent="0.5">
      <c r="A166" s="149">
        <v>164</v>
      </c>
      <c r="B166" s="146"/>
      <c r="C166" s="146"/>
      <c r="D166" s="146"/>
      <c r="E166" s="146"/>
      <c r="F166" s="146"/>
      <c r="G166" s="146"/>
      <c r="H166" s="146"/>
      <c r="I166" s="146"/>
      <c r="J166" s="146"/>
      <c r="K166" s="146"/>
      <c r="L166" s="218" t="str">
        <f t="shared" si="27"/>
        <v/>
      </c>
      <c r="M166" s="123">
        <f t="shared" si="29"/>
        <v>0</v>
      </c>
      <c r="N166" s="119" t="str">
        <f t="shared" si="30"/>
        <v/>
      </c>
      <c r="O166" s="119" t="str">
        <f t="shared" si="31"/>
        <v/>
      </c>
      <c r="P166" s="119" t="str">
        <f t="shared" si="32"/>
        <v/>
      </c>
      <c r="Q166" s="119" t="str">
        <f t="shared" si="33"/>
        <v/>
      </c>
      <c r="R166" s="119" t="str">
        <f t="shared" si="34"/>
        <v/>
      </c>
      <c r="S166" s="119" t="str">
        <f t="shared" si="35"/>
        <v/>
      </c>
      <c r="T166" s="119" t="str">
        <f t="shared" si="36"/>
        <v/>
      </c>
      <c r="U166" s="119" t="str">
        <f t="shared" si="37"/>
        <v/>
      </c>
      <c r="V166" s="119" t="str">
        <f t="shared" si="38"/>
        <v/>
      </c>
      <c r="W166" s="119" t="str">
        <f t="shared" si="39"/>
        <v/>
      </c>
      <c r="X166" s="147" t="str">
        <f t="shared" si="28"/>
        <v/>
      </c>
      <c r="Y166" s="88"/>
      <c r="Z166" s="88"/>
      <c r="AA166" s="88"/>
      <c r="AB166" s="88"/>
      <c r="AC166" s="88"/>
      <c r="AD166" s="88"/>
      <c r="AE166" s="88"/>
      <c r="AF166" s="88"/>
      <c r="AG166" s="88"/>
    </row>
    <row r="167" spans="1:33" x14ac:dyDescent="0.5">
      <c r="A167" s="149">
        <v>165</v>
      </c>
      <c r="B167" s="146"/>
      <c r="C167" s="146"/>
      <c r="D167" s="146"/>
      <c r="E167" s="146"/>
      <c r="F167" s="146"/>
      <c r="G167" s="146"/>
      <c r="H167" s="146"/>
      <c r="I167" s="146"/>
      <c r="J167" s="146"/>
      <c r="K167" s="146"/>
      <c r="L167" s="218" t="str">
        <f t="shared" si="27"/>
        <v/>
      </c>
      <c r="M167" s="123">
        <f t="shared" si="29"/>
        <v>0</v>
      </c>
      <c r="N167" s="119" t="str">
        <f t="shared" si="30"/>
        <v/>
      </c>
      <c r="O167" s="119" t="str">
        <f t="shared" si="31"/>
        <v/>
      </c>
      <c r="P167" s="119" t="str">
        <f t="shared" si="32"/>
        <v/>
      </c>
      <c r="Q167" s="119" t="str">
        <f t="shared" si="33"/>
        <v/>
      </c>
      <c r="R167" s="119" t="str">
        <f t="shared" si="34"/>
        <v/>
      </c>
      <c r="S167" s="119" t="str">
        <f t="shared" si="35"/>
        <v/>
      </c>
      <c r="T167" s="119" t="str">
        <f t="shared" si="36"/>
        <v/>
      </c>
      <c r="U167" s="119" t="str">
        <f t="shared" si="37"/>
        <v/>
      </c>
      <c r="V167" s="119" t="str">
        <f t="shared" si="38"/>
        <v/>
      </c>
      <c r="W167" s="119" t="str">
        <f t="shared" si="39"/>
        <v/>
      </c>
      <c r="X167" s="147" t="str">
        <f t="shared" si="28"/>
        <v/>
      </c>
      <c r="Y167" s="88"/>
      <c r="Z167" s="88"/>
      <c r="AA167" s="88"/>
      <c r="AB167" s="88"/>
      <c r="AC167" s="88"/>
      <c r="AD167" s="88"/>
      <c r="AE167" s="88"/>
      <c r="AF167" s="88"/>
      <c r="AG167" s="88"/>
    </row>
    <row r="168" spans="1:33" x14ac:dyDescent="0.5">
      <c r="A168" s="149">
        <v>166</v>
      </c>
      <c r="B168" s="146"/>
      <c r="C168" s="146"/>
      <c r="D168" s="146"/>
      <c r="E168" s="146"/>
      <c r="F168" s="146"/>
      <c r="G168" s="146"/>
      <c r="H168" s="146"/>
      <c r="I168" s="146"/>
      <c r="J168" s="146"/>
      <c r="K168" s="146"/>
      <c r="L168" s="218" t="str">
        <f t="shared" si="27"/>
        <v/>
      </c>
      <c r="M168" s="123">
        <f t="shared" si="29"/>
        <v>0</v>
      </c>
      <c r="N168" s="119" t="str">
        <f t="shared" si="30"/>
        <v/>
      </c>
      <c r="O168" s="119" t="str">
        <f t="shared" si="31"/>
        <v/>
      </c>
      <c r="P168" s="119" t="str">
        <f t="shared" si="32"/>
        <v/>
      </c>
      <c r="Q168" s="119" t="str">
        <f t="shared" si="33"/>
        <v/>
      </c>
      <c r="R168" s="119" t="str">
        <f t="shared" si="34"/>
        <v/>
      </c>
      <c r="S168" s="119" t="str">
        <f t="shared" si="35"/>
        <v/>
      </c>
      <c r="T168" s="119" t="str">
        <f t="shared" si="36"/>
        <v/>
      </c>
      <c r="U168" s="119" t="str">
        <f t="shared" si="37"/>
        <v/>
      </c>
      <c r="V168" s="119" t="str">
        <f t="shared" si="38"/>
        <v/>
      </c>
      <c r="W168" s="119" t="str">
        <f t="shared" si="39"/>
        <v/>
      </c>
      <c r="X168" s="147" t="str">
        <f t="shared" si="28"/>
        <v/>
      </c>
      <c r="Y168" s="88"/>
      <c r="Z168" s="88"/>
      <c r="AA168" s="88"/>
      <c r="AB168" s="88"/>
      <c r="AC168" s="88"/>
      <c r="AD168" s="88"/>
      <c r="AE168" s="88"/>
      <c r="AF168" s="88"/>
      <c r="AG168" s="88"/>
    </row>
    <row r="169" spans="1:33" x14ac:dyDescent="0.5">
      <c r="A169" s="149">
        <v>167</v>
      </c>
      <c r="B169" s="146"/>
      <c r="C169" s="146"/>
      <c r="D169" s="146"/>
      <c r="E169" s="146"/>
      <c r="F169" s="146"/>
      <c r="G169" s="146"/>
      <c r="H169" s="146"/>
      <c r="I169" s="146"/>
      <c r="J169" s="146"/>
      <c r="K169" s="146"/>
      <c r="L169" s="218" t="str">
        <f t="shared" si="27"/>
        <v/>
      </c>
      <c r="M169" s="123">
        <f t="shared" si="29"/>
        <v>0</v>
      </c>
      <c r="N169" s="119" t="str">
        <f t="shared" si="30"/>
        <v/>
      </c>
      <c r="O169" s="119" t="str">
        <f t="shared" si="31"/>
        <v/>
      </c>
      <c r="P169" s="119" t="str">
        <f t="shared" si="32"/>
        <v/>
      </c>
      <c r="Q169" s="119" t="str">
        <f t="shared" si="33"/>
        <v/>
      </c>
      <c r="R169" s="119" t="str">
        <f t="shared" si="34"/>
        <v/>
      </c>
      <c r="S169" s="119" t="str">
        <f t="shared" si="35"/>
        <v/>
      </c>
      <c r="T169" s="119" t="str">
        <f t="shared" si="36"/>
        <v/>
      </c>
      <c r="U169" s="119" t="str">
        <f t="shared" si="37"/>
        <v/>
      </c>
      <c r="V169" s="119" t="str">
        <f t="shared" si="38"/>
        <v/>
      </c>
      <c r="W169" s="119" t="str">
        <f t="shared" si="39"/>
        <v/>
      </c>
      <c r="X169" s="147" t="str">
        <f t="shared" si="28"/>
        <v/>
      </c>
      <c r="Y169" s="88"/>
      <c r="Z169" s="88"/>
      <c r="AA169" s="88"/>
      <c r="AB169" s="88"/>
      <c r="AC169" s="88"/>
      <c r="AD169" s="88"/>
      <c r="AE169" s="88"/>
      <c r="AF169" s="88"/>
      <c r="AG169" s="88"/>
    </row>
    <row r="170" spans="1:33" x14ac:dyDescent="0.5">
      <c r="A170" s="149">
        <v>168</v>
      </c>
      <c r="B170" s="146"/>
      <c r="C170" s="146"/>
      <c r="D170" s="146"/>
      <c r="E170" s="146"/>
      <c r="F170" s="146"/>
      <c r="G170" s="146"/>
      <c r="H170" s="146"/>
      <c r="I170" s="146"/>
      <c r="J170" s="146"/>
      <c r="K170" s="146"/>
      <c r="L170" s="218" t="str">
        <f t="shared" si="27"/>
        <v/>
      </c>
      <c r="M170" s="123">
        <f t="shared" si="29"/>
        <v>0</v>
      </c>
      <c r="N170" s="119" t="str">
        <f t="shared" si="30"/>
        <v/>
      </c>
      <c r="O170" s="119" t="str">
        <f t="shared" si="31"/>
        <v/>
      </c>
      <c r="P170" s="119" t="str">
        <f t="shared" si="32"/>
        <v/>
      </c>
      <c r="Q170" s="119" t="str">
        <f t="shared" si="33"/>
        <v/>
      </c>
      <c r="R170" s="119" t="str">
        <f t="shared" si="34"/>
        <v/>
      </c>
      <c r="S170" s="119" t="str">
        <f t="shared" si="35"/>
        <v/>
      </c>
      <c r="T170" s="119" t="str">
        <f t="shared" si="36"/>
        <v/>
      </c>
      <c r="U170" s="119" t="str">
        <f t="shared" si="37"/>
        <v/>
      </c>
      <c r="V170" s="119" t="str">
        <f t="shared" si="38"/>
        <v/>
      </c>
      <c r="W170" s="119" t="str">
        <f t="shared" si="39"/>
        <v/>
      </c>
      <c r="X170" s="147" t="str">
        <f t="shared" si="28"/>
        <v/>
      </c>
      <c r="Y170" s="88"/>
      <c r="Z170" s="88"/>
      <c r="AA170" s="88"/>
      <c r="AB170" s="88"/>
      <c r="AC170" s="88"/>
      <c r="AD170" s="88"/>
      <c r="AE170" s="88"/>
      <c r="AF170" s="88"/>
      <c r="AG170" s="88"/>
    </row>
    <row r="171" spans="1:33" x14ac:dyDescent="0.5">
      <c r="A171" s="149">
        <v>169</v>
      </c>
      <c r="B171" s="146"/>
      <c r="C171" s="146"/>
      <c r="D171" s="146"/>
      <c r="E171" s="146"/>
      <c r="F171" s="146"/>
      <c r="G171" s="146"/>
      <c r="H171" s="146"/>
      <c r="I171" s="146"/>
      <c r="J171" s="146"/>
      <c r="K171" s="146"/>
      <c r="L171" s="218" t="str">
        <f t="shared" si="27"/>
        <v/>
      </c>
      <c r="M171" s="123">
        <f t="shared" si="29"/>
        <v>0</v>
      </c>
      <c r="N171" s="119" t="str">
        <f t="shared" si="30"/>
        <v/>
      </c>
      <c r="O171" s="119" t="str">
        <f t="shared" si="31"/>
        <v/>
      </c>
      <c r="P171" s="119" t="str">
        <f t="shared" si="32"/>
        <v/>
      </c>
      <c r="Q171" s="119" t="str">
        <f t="shared" si="33"/>
        <v/>
      </c>
      <c r="R171" s="119" t="str">
        <f t="shared" si="34"/>
        <v/>
      </c>
      <c r="S171" s="119" t="str">
        <f t="shared" si="35"/>
        <v/>
      </c>
      <c r="T171" s="119" t="str">
        <f t="shared" si="36"/>
        <v/>
      </c>
      <c r="U171" s="119" t="str">
        <f t="shared" si="37"/>
        <v/>
      </c>
      <c r="V171" s="119" t="str">
        <f t="shared" si="38"/>
        <v/>
      </c>
      <c r="W171" s="119" t="str">
        <f t="shared" si="39"/>
        <v/>
      </c>
      <c r="X171" s="147" t="str">
        <f t="shared" si="28"/>
        <v/>
      </c>
      <c r="Y171" s="88"/>
      <c r="Z171" s="88"/>
      <c r="AA171" s="88"/>
      <c r="AB171" s="88"/>
      <c r="AC171" s="88"/>
      <c r="AD171" s="88"/>
      <c r="AE171" s="88"/>
      <c r="AF171" s="88"/>
      <c r="AG171" s="88"/>
    </row>
    <row r="172" spans="1:33" x14ac:dyDescent="0.5">
      <c r="A172" s="149">
        <v>170</v>
      </c>
      <c r="B172" s="146"/>
      <c r="C172" s="146"/>
      <c r="D172" s="146"/>
      <c r="E172" s="146"/>
      <c r="F172" s="146"/>
      <c r="G172" s="146"/>
      <c r="H172" s="146"/>
      <c r="I172" s="146"/>
      <c r="J172" s="146"/>
      <c r="K172" s="146"/>
      <c r="L172" s="218" t="str">
        <f t="shared" si="27"/>
        <v/>
      </c>
      <c r="M172" s="123">
        <f t="shared" si="29"/>
        <v>0</v>
      </c>
      <c r="N172" s="119" t="str">
        <f t="shared" si="30"/>
        <v/>
      </c>
      <c r="O172" s="119" t="str">
        <f t="shared" si="31"/>
        <v/>
      </c>
      <c r="P172" s="119" t="str">
        <f t="shared" si="32"/>
        <v/>
      </c>
      <c r="Q172" s="119" t="str">
        <f t="shared" si="33"/>
        <v/>
      </c>
      <c r="R172" s="119" t="str">
        <f t="shared" si="34"/>
        <v/>
      </c>
      <c r="S172" s="119" t="str">
        <f t="shared" si="35"/>
        <v/>
      </c>
      <c r="T172" s="119" t="str">
        <f t="shared" si="36"/>
        <v/>
      </c>
      <c r="U172" s="119" t="str">
        <f t="shared" si="37"/>
        <v/>
      </c>
      <c r="V172" s="119" t="str">
        <f t="shared" si="38"/>
        <v/>
      </c>
      <c r="W172" s="119" t="str">
        <f t="shared" si="39"/>
        <v/>
      </c>
      <c r="X172" s="147" t="str">
        <f t="shared" si="28"/>
        <v/>
      </c>
      <c r="Y172" s="88"/>
      <c r="Z172" s="88"/>
      <c r="AA172" s="88"/>
      <c r="AB172" s="88"/>
      <c r="AC172" s="88"/>
      <c r="AD172" s="88"/>
      <c r="AE172" s="88"/>
      <c r="AF172" s="88"/>
      <c r="AG172" s="88"/>
    </row>
    <row r="173" spans="1:33" x14ac:dyDescent="0.5">
      <c r="A173" s="149">
        <v>171</v>
      </c>
      <c r="B173" s="146"/>
      <c r="C173" s="146"/>
      <c r="D173" s="146"/>
      <c r="E173" s="146"/>
      <c r="F173" s="146"/>
      <c r="G173" s="146"/>
      <c r="H173" s="146"/>
      <c r="I173" s="146"/>
      <c r="J173" s="146"/>
      <c r="K173" s="146"/>
      <c r="L173" s="218" t="str">
        <f t="shared" si="27"/>
        <v/>
      </c>
      <c r="M173" s="123">
        <f t="shared" si="29"/>
        <v>0</v>
      </c>
      <c r="N173" s="119" t="str">
        <f t="shared" si="30"/>
        <v/>
      </c>
      <c r="O173" s="119" t="str">
        <f t="shared" si="31"/>
        <v/>
      </c>
      <c r="P173" s="119" t="str">
        <f t="shared" si="32"/>
        <v/>
      </c>
      <c r="Q173" s="119" t="str">
        <f t="shared" si="33"/>
        <v/>
      </c>
      <c r="R173" s="119" t="str">
        <f t="shared" si="34"/>
        <v/>
      </c>
      <c r="S173" s="119" t="str">
        <f t="shared" si="35"/>
        <v/>
      </c>
      <c r="T173" s="119" t="str">
        <f t="shared" si="36"/>
        <v/>
      </c>
      <c r="U173" s="119" t="str">
        <f t="shared" si="37"/>
        <v/>
      </c>
      <c r="V173" s="119" t="str">
        <f t="shared" si="38"/>
        <v/>
      </c>
      <c r="W173" s="119" t="str">
        <f t="shared" si="39"/>
        <v/>
      </c>
      <c r="X173" s="147" t="str">
        <f t="shared" si="28"/>
        <v/>
      </c>
      <c r="Y173" s="88"/>
      <c r="Z173" s="88"/>
      <c r="AA173" s="88"/>
      <c r="AB173" s="88"/>
      <c r="AC173" s="88"/>
      <c r="AD173" s="88"/>
      <c r="AE173" s="88"/>
      <c r="AF173" s="88"/>
      <c r="AG173" s="88"/>
    </row>
    <row r="174" spans="1:33" x14ac:dyDescent="0.5">
      <c r="A174" s="149">
        <v>172</v>
      </c>
      <c r="B174" s="146"/>
      <c r="C174" s="146"/>
      <c r="D174" s="146"/>
      <c r="E174" s="146"/>
      <c r="F174" s="146"/>
      <c r="G174" s="146"/>
      <c r="H174" s="146"/>
      <c r="I174" s="146"/>
      <c r="J174" s="146"/>
      <c r="K174" s="146"/>
      <c r="L174" s="218" t="str">
        <f t="shared" si="27"/>
        <v/>
      </c>
      <c r="M174" s="123">
        <f t="shared" si="29"/>
        <v>0</v>
      </c>
      <c r="N174" s="119" t="str">
        <f t="shared" si="30"/>
        <v/>
      </c>
      <c r="O174" s="119" t="str">
        <f t="shared" si="31"/>
        <v/>
      </c>
      <c r="P174" s="119" t="str">
        <f t="shared" si="32"/>
        <v/>
      </c>
      <c r="Q174" s="119" t="str">
        <f t="shared" si="33"/>
        <v/>
      </c>
      <c r="R174" s="119" t="str">
        <f t="shared" si="34"/>
        <v/>
      </c>
      <c r="S174" s="119" t="str">
        <f t="shared" si="35"/>
        <v/>
      </c>
      <c r="T174" s="119" t="str">
        <f t="shared" si="36"/>
        <v/>
      </c>
      <c r="U174" s="119" t="str">
        <f t="shared" si="37"/>
        <v/>
      </c>
      <c r="V174" s="119" t="str">
        <f t="shared" si="38"/>
        <v/>
      </c>
      <c r="W174" s="119" t="str">
        <f t="shared" si="39"/>
        <v/>
      </c>
      <c r="X174" s="147" t="str">
        <f t="shared" si="28"/>
        <v/>
      </c>
      <c r="Y174" s="88"/>
      <c r="Z174" s="88"/>
      <c r="AA174" s="88"/>
      <c r="AB174" s="88"/>
      <c r="AC174" s="88"/>
      <c r="AD174" s="88"/>
      <c r="AE174" s="88"/>
      <c r="AF174" s="88"/>
      <c r="AG174" s="88"/>
    </row>
    <row r="175" spans="1:33" x14ac:dyDescent="0.5">
      <c r="A175" s="149">
        <v>173</v>
      </c>
      <c r="B175" s="146"/>
      <c r="C175" s="146"/>
      <c r="D175" s="146"/>
      <c r="E175" s="146"/>
      <c r="F175" s="146"/>
      <c r="G175" s="146"/>
      <c r="H175" s="146"/>
      <c r="I175" s="146"/>
      <c r="J175" s="146"/>
      <c r="K175" s="146"/>
      <c r="L175" s="218" t="str">
        <f t="shared" si="27"/>
        <v/>
      </c>
      <c r="M175" s="123">
        <f t="shared" si="29"/>
        <v>0</v>
      </c>
      <c r="N175" s="119" t="str">
        <f t="shared" si="30"/>
        <v/>
      </c>
      <c r="O175" s="119" t="str">
        <f t="shared" si="31"/>
        <v/>
      </c>
      <c r="P175" s="119" t="str">
        <f t="shared" si="32"/>
        <v/>
      </c>
      <c r="Q175" s="119" t="str">
        <f t="shared" si="33"/>
        <v/>
      </c>
      <c r="R175" s="119" t="str">
        <f t="shared" si="34"/>
        <v/>
      </c>
      <c r="S175" s="119" t="str">
        <f t="shared" si="35"/>
        <v/>
      </c>
      <c r="T175" s="119" t="str">
        <f t="shared" si="36"/>
        <v/>
      </c>
      <c r="U175" s="119" t="str">
        <f t="shared" si="37"/>
        <v/>
      </c>
      <c r="V175" s="119" t="str">
        <f t="shared" si="38"/>
        <v/>
      </c>
      <c r="W175" s="119" t="str">
        <f t="shared" si="39"/>
        <v/>
      </c>
      <c r="X175" s="147" t="str">
        <f t="shared" si="28"/>
        <v/>
      </c>
      <c r="Y175" s="88"/>
      <c r="Z175" s="88"/>
      <c r="AA175" s="88"/>
      <c r="AB175" s="88"/>
      <c r="AC175" s="88"/>
      <c r="AD175" s="88"/>
      <c r="AE175" s="88"/>
      <c r="AF175" s="88"/>
      <c r="AG175" s="88"/>
    </row>
    <row r="176" spans="1:33" x14ac:dyDescent="0.5">
      <c r="A176" s="149">
        <v>174</v>
      </c>
      <c r="B176" s="146"/>
      <c r="C176" s="146"/>
      <c r="D176" s="146"/>
      <c r="E176" s="146"/>
      <c r="F176" s="146"/>
      <c r="G176" s="146"/>
      <c r="H176" s="146"/>
      <c r="I176" s="146"/>
      <c r="J176" s="146"/>
      <c r="K176" s="146"/>
      <c r="L176" s="218" t="str">
        <f t="shared" si="27"/>
        <v/>
      </c>
      <c r="M176" s="123">
        <f t="shared" si="29"/>
        <v>0</v>
      </c>
      <c r="N176" s="119" t="str">
        <f t="shared" si="30"/>
        <v/>
      </c>
      <c r="O176" s="119" t="str">
        <f t="shared" si="31"/>
        <v/>
      </c>
      <c r="P176" s="119" t="str">
        <f t="shared" si="32"/>
        <v/>
      </c>
      <c r="Q176" s="119" t="str">
        <f t="shared" si="33"/>
        <v/>
      </c>
      <c r="R176" s="119" t="str">
        <f t="shared" si="34"/>
        <v/>
      </c>
      <c r="S176" s="119" t="str">
        <f t="shared" si="35"/>
        <v/>
      </c>
      <c r="T176" s="119" t="str">
        <f t="shared" si="36"/>
        <v/>
      </c>
      <c r="U176" s="119" t="str">
        <f t="shared" si="37"/>
        <v/>
      </c>
      <c r="V176" s="119" t="str">
        <f t="shared" si="38"/>
        <v/>
      </c>
      <c r="W176" s="119" t="str">
        <f t="shared" si="39"/>
        <v/>
      </c>
      <c r="X176" s="147" t="str">
        <f t="shared" si="28"/>
        <v/>
      </c>
      <c r="Y176" s="88"/>
      <c r="Z176" s="88"/>
      <c r="AA176" s="88"/>
      <c r="AB176" s="88"/>
      <c r="AC176" s="88"/>
      <c r="AD176" s="88"/>
      <c r="AE176" s="88"/>
      <c r="AF176" s="88"/>
      <c r="AG176" s="88"/>
    </row>
    <row r="177" spans="1:33" x14ac:dyDescent="0.5">
      <c r="A177" s="149">
        <v>175</v>
      </c>
      <c r="B177" s="146"/>
      <c r="C177" s="146"/>
      <c r="D177" s="146"/>
      <c r="E177" s="146"/>
      <c r="F177" s="146"/>
      <c r="G177" s="146"/>
      <c r="H177" s="146"/>
      <c r="I177" s="146"/>
      <c r="J177" s="146"/>
      <c r="K177" s="146"/>
      <c r="L177" s="218" t="str">
        <f t="shared" si="27"/>
        <v/>
      </c>
      <c r="M177" s="123">
        <f t="shared" si="29"/>
        <v>0</v>
      </c>
      <c r="N177" s="119" t="str">
        <f t="shared" si="30"/>
        <v/>
      </c>
      <c r="O177" s="119" t="str">
        <f t="shared" si="31"/>
        <v/>
      </c>
      <c r="P177" s="119" t="str">
        <f t="shared" si="32"/>
        <v/>
      </c>
      <c r="Q177" s="119" t="str">
        <f t="shared" si="33"/>
        <v/>
      </c>
      <c r="R177" s="119" t="str">
        <f t="shared" si="34"/>
        <v/>
      </c>
      <c r="S177" s="119" t="str">
        <f t="shared" si="35"/>
        <v/>
      </c>
      <c r="T177" s="119" t="str">
        <f t="shared" si="36"/>
        <v/>
      </c>
      <c r="U177" s="119" t="str">
        <f t="shared" si="37"/>
        <v/>
      </c>
      <c r="V177" s="119" t="str">
        <f t="shared" si="38"/>
        <v/>
      </c>
      <c r="W177" s="119" t="str">
        <f t="shared" si="39"/>
        <v/>
      </c>
      <c r="X177" s="147" t="str">
        <f t="shared" si="28"/>
        <v/>
      </c>
      <c r="Y177" s="88"/>
      <c r="Z177" s="88"/>
      <c r="AA177" s="88"/>
      <c r="AB177" s="88"/>
      <c r="AC177" s="88"/>
      <c r="AD177" s="88"/>
      <c r="AE177" s="88"/>
      <c r="AF177" s="88"/>
      <c r="AG177" s="88"/>
    </row>
    <row r="178" spans="1:33" x14ac:dyDescent="0.5">
      <c r="A178" s="149">
        <v>176</v>
      </c>
      <c r="B178" s="146"/>
      <c r="C178" s="146"/>
      <c r="D178" s="146"/>
      <c r="E178" s="146"/>
      <c r="F178" s="146"/>
      <c r="G178" s="146"/>
      <c r="H178" s="146"/>
      <c r="I178" s="146"/>
      <c r="J178" s="146"/>
      <c r="K178" s="146"/>
      <c r="L178" s="218" t="str">
        <f t="shared" si="27"/>
        <v/>
      </c>
      <c r="M178" s="123">
        <f t="shared" si="29"/>
        <v>0</v>
      </c>
      <c r="N178" s="119" t="str">
        <f t="shared" si="30"/>
        <v/>
      </c>
      <c r="O178" s="119" t="str">
        <f t="shared" si="31"/>
        <v/>
      </c>
      <c r="P178" s="119" t="str">
        <f t="shared" si="32"/>
        <v/>
      </c>
      <c r="Q178" s="119" t="str">
        <f t="shared" si="33"/>
        <v/>
      </c>
      <c r="R178" s="119" t="str">
        <f t="shared" si="34"/>
        <v/>
      </c>
      <c r="S178" s="119" t="str">
        <f t="shared" si="35"/>
        <v/>
      </c>
      <c r="T178" s="119" t="str">
        <f t="shared" si="36"/>
        <v/>
      </c>
      <c r="U178" s="119" t="str">
        <f t="shared" si="37"/>
        <v/>
      </c>
      <c r="V178" s="119" t="str">
        <f t="shared" si="38"/>
        <v/>
      </c>
      <c r="W178" s="119" t="str">
        <f t="shared" si="39"/>
        <v/>
      </c>
      <c r="X178" s="147" t="str">
        <f t="shared" si="28"/>
        <v/>
      </c>
      <c r="Y178" s="88"/>
      <c r="Z178" s="88"/>
      <c r="AA178" s="88"/>
      <c r="AB178" s="88"/>
      <c r="AC178" s="88"/>
      <c r="AD178" s="88"/>
      <c r="AE178" s="88"/>
      <c r="AF178" s="88"/>
      <c r="AG178" s="88"/>
    </row>
    <row r="179" spans="1:33" x14ac:dyDescent="0.5">
      <c r="A179" s="149">
        <v>177</v>
      </c>
      <c r="B179" s="146"/>
      <c r="C179" s="146"/>
      <c r="D179" s="146"/>
      <c r="E179" s="146"/>
      <c r="F179" s="146"/>
      <c r="G179" s="146"/>
      <c r="H179" s="146"/>
      <c r="I179" s="146"/>
      <c r="J179" s="146"/>
      <c r="K179" s="146"/>
      <c r="L179" s="218" t="str">
        <f t="shared" si="27"/>
        <v/>
      </c>
      <c r="M179" s="123">
        <f t="shared" si="29"/>
        <v>0</v>
      </c>
      <c r="N179" s="119" t="str">
        <f t="shared" si="30"/>
        <v/>
      </c>
      <c r="O179" s="119" t="str">
        <f t="shared" si="31"/>
        <v/>
      </c>
      <c r="P179" s="119" t="str">
        <f t="shared" si="32"/>
        <v/>
      </c>
      <c r="Q179" s="119" t="str">
        <f t="shared" si="33"/>
        <v/>
      </c>
      <c r="R179" s="119" t="str">
        <f t="shared" si="34"/>
        <v/>
      </c>
      <c r="S179" s="119" t="str">
        <f t="shared" si="35"/>
        <v/>
      </c>
      <c r="T179" s="119" t="str">
        <f t="shared" si="36"/>
        <v/>
      </c>
      <c r="U179" s="119" t="str">
        <f t="shared" si="37"/>
        <v/>
      </c>
      <c r="V179" s="119" t="str">
        <f t="shared" si="38"/>
        <v/>
      </c>
      <c r="W179" s="119" t="str">
        <f t="shared" si="39"/>
        <v/>
      </c>
      <c r="X179" s="147" t="str">
        <f t="shared" si="28"/>
        <v/>
      </c>
      <c r="Y179" s="88"/>
      <c r="Z179" s="88"/>
      <c r="AA179" s="88"/>
      <c r="AB179" s="88"/>
      <c r="AC179" s="88"/>
      <c r="AD179" s="88"/>
      <c r="AE179" s="88"/>
      <c r="AF179" s="88"/>
      <c r="AG179" s="88"/>
    </row>
    <row r="180" spans="1:33" x14ac:dyDescent="0.5">
      <c r="A180" s="149">
        <v>178</v>
      </c>
      <c r="B180" s="146"/>
      <c r="C180" s="146"/>
      <c r="D180" s="146"/>
      <c r="E180" s="146"/>
      <c r="F180" s="146"/>
      <c r="G180" s="146"/>
      <c r="H180" s="146"/>
      <c r="I180" s="146"/>
      <c r="J180" s="146"/>
      <c r="K180" s="146"/>
      <c r="L180" s="218" t="str">
        <f t="shared" si="27"/>
        <v/>
      </c>
      <c r="M180" s="123">
        <f t="shared" si="29"/>
        <v>0</v>
      </c>
      <c r="N180" s="119" t="str">
        <f t="shared" si="30"/>
        <v/>
      </c>
      <c r="O180" s="119" t="str">
        <f t="shared" si="31"/>
        <v/>
      </c>
      <c r="P180" s="119" t="str">
        <f t="shared" si="32"/>
        <v/>
      </c>
      <c r="Q180" s="119" t="str">
        <f t="shared" si="33"/>
        <v/>
      </c>
      <c r="R180" s="119" t="str">
        <f t="shared" si="34"/>
        <v/>
      </c>
      <c r="S180" s="119" t="str">
        <f t="shared" si="35"/>
        <v/>
      </c>
      <c r="T180" s="119" t="str">
        <f t="shared" si="36"/>
        <v/>
      </c>
      <c r="U180" s="119" t="str">
        <f t="shared" si="37"/>
        <v/>
      </c>
      <c r="V180" s="119" t="str">
        <f t="shared" si="38"/>
        <v/>
      </c>
      <c r="W180" s="119" t="str">
        <f t="shared" si="39"/>
        <v/>
      </c>
      <c r="X180" s="147" t="str">
        <f t="shared" si="28"/>
        <v/>
      </c>
      <c r="Y180" s="88"/>
      <c r="Z180" s="88"/>
      <c r="AA180" s="88"/>
      <c r="AB180" s="88"/>
      <c r="AC180" s="88"/>
      <c r="AD180" s="88"/>
      <c r="AE180" s="88"/>
      <c r="AF180" s="88"/>
      <c r="AG180" s="88"/>
    </row>
    <row r="181" spans="1:33" x14ac:dyDescent="0.5">
      <c r="A181" s="149">
        <v>179</v>
      </c>
      <c r="B181" s="146"/>
      <c r="C181" s="146"/>
      <c r="D181" s="146"/>
      <c r="E181" s="146"/>
      <c r="F181" s="146"/>
      <c r="G181" s="146"/>
      <c r="H181" s="146"/>
      <c r="I181" s="146"/>
      <c r="J181" s="146"/>
      <c r="K181" s="146"/>
      <c r="L181" s="218" t="str">
        <f t="shared" si="27"/>
        <v/>
      </c>
      <c r="M181" s="123">
        <f t="shared" si="29"/>
        <v>0</v>
      </c>
      <c r="N181" s="119" t="str">
        <f t="shared" si="30"/>
        <v/>
      </c>
      <c r="O181" s="119" t="str">
        <f t="shared" si="31"/>
        <v/>
      </c>
      <c r="P181" s="119" t="str">
        <f t="shared" si="32"/>
        <v/>
      </c>
      <c r="Q181" s="119" t="str">
        <f t="shared" si="33"/>
        <v/>
      </c>
      <c r="R181" s="119" t="str">
        <f t="shared" si="34"/>
        <v/>
      </c>
      <c r="S181" s="119" t="str">
        <f t="shared" si="35"/>
        <v/>
      </c>
      <c r="T181" s="119" t="str">
        <f t="shared" si="36"/>
        <v/>
      </c>
      <c r="U181" s="119" t="str">
        <f t="shared" si="37"/>
        <v/>
      </c>
      <c r="V181" s="119" t="str">
        <f t="shared" si="38"/>
        <v/>
      </c>
      <c r="W181" s="119" t="str">
        <f t="shared" si="39"/>
        <v/>
      </c>
      <c r="X181" s="147" t="str">
        <f t="shared" si="28"/>
        <v/>
      </c>
      <c r="Y181" s="88"/>
      <c r="Z181" s="88"/>
      <c r="AA181" s="88"/>
      <c r="AB181" s="88"/>
      <c r="AC181" s="88"/>
      <c r="AD181" s="88"/>
      <c r="AE181" s="88"/>
      <c r="AF181" s="88"/>
      <c r="AG181" s="88"/>
    </row>
    <row r="182" spans="1:33" x14ac:dyDescent="0.5">
      <c r="A182" s="149">
        <v>180</v>
      </c>
      <c r="B182" s="146"/>
      <c r="C182" s="146"/>
      <c r="D182" s="146"/>
      <c r="E182" s="146"/>
      <c r="F182" s="146"/>
      <c r="G182" s="146"/>
      <c r="H182" s="146"/>
      <c r="I182" s="146"/>
      <c r="J182" s="146"/>
      <c r="K182" s="146"/>
      <c r="L182" s="218" t="str">
        <f t="shared" si="27"/>
        <v/>
      </c>
      <c r="M182" s="123">
        <f t="shared" si="29"/>
        <v>0</v>
      </c>
      <c r="N182" s="119" t="str">
        <f t="shared" si="30"/>
        <v/>
      </c>
      <c r="O182" s="119" t="str">
        <f t="shared" si="31"/>
        <v/>
      </c>
      <c r="P182" s="119" t="str">
        <f t="shared" si="32"/>
        <v/>
      </c>
      <c r="Q182" s="119" t="str">
        <f t="shared" si="33"/>
        <v/>
      </c>
      <c r="R182" s="119" t="str">
        <f t="shared" si="34"/>
        <v/>
      </c>
      <c r="S182" s="119" t="str">
        <f t="shared" si="35"/>
        <v/>
      </c>
      <c r="T182" s="119" t="str">
        <f t="shared" si="36"/>
        <v/>
      </c>
      <c r="U182" s="119" t="str">
        <f t="shared" si="37"/>
        <v/>
      </c>
      <c r="V182" s="119" t="str">
        <f t="shared" si="38"/>
        <v/>
      </c>
      <c r="W182" s="119" t="str">
        <f t="shared" si="39"/>
        <v/>
      </c>
      <c r="X182" s="147" t="str">
        <f t="shared" si="28"/>
        <v/>
      </c>
      <c r="Y182" s="88"/>
      <c r="Z182" s="88"/>
      <c r="AA182" s="88"/>
      <c r="AB182" s="88"/>
      <c r="AC182" s="88"/>
      <c r="AD182" s="88"/>
      <c r="AE182" s="88"/>
      <c r="AF182" s="88"/>
      <c r="AG182" s="88"/>
    </row>
    <row r="183" spans="1:33" x14ac:dyDescent="0.5">
      <c r="A183" s="149">
        <v>181</v>
      </c>
      <c r="B183" s="146"/>
      <c r="C183" s="146"/>
      <c r="D183" s="146"/>
      <c r="E183" s="146"/>
      <c r="F183" s="146"/>
      <c r="G183" s="146"/>
      <c r="H183" s="146"/>
      <c r="I183" s="146"/>
      <c r="J183" s="146"/>
      <c r="K183" s="146"/>
      <c r="L183" s="218" t="str">
        <f t="shared" si="27"/>
        <v/>
      </c>
      <c r="M183" s="123">
        <f t="shared" si="29"/>
        <v>0</v>
      </c>
      <c r="N183" s="119" t="str">
        <f t="shared" si="30"/>
        <v/>
      </c>
      <c r="O183" s="119" t="str">
        <f t="shared" si="31"/>
        <v/>
      </c>
      <c r="P183" s="119" t="str">
        <f t="shared" si="32"/>
        <v/>
      </c>
      <c r="Q183" s="119" t="str">
        <f t="shared" si="33"/>
        <v/>
      </c>
      <c r="R183" s="119" t="str">
        <f t="shared" si="34"/>
        <v/>
      </c>
      <c r="S183" s="119" t="str">
        <f t="shared" si="35"/>
        <v/>
      </c>
      <c r="T183" s="119" t="str">
        <f t="shared" si="36"/>
        <v/>
      </c>
      <c r="U183" s="119" t="str">
        <f t="shared" si="37"/>
        <v/>
      </c>
      <c r="V183" s="119" t="str">
        <f t="shared" si="38"/>
        <v/>
      </c>
      <c r="W183" s="119" t="str">
        <f t="shared" si="39"/>
        <v/>
      </c>
      <c r="X183" s="147" t="str">
        <f t="shared" si="28"/>
        <v/>
      </c>
      <c r="Y183" s="88"/>
      <c r="Z183" s="88"/>
      <c r="AA183" s="88"/>
      <c r="AB183" s="88"/>
      <c r="AC183" s="88"/>
      <c r="AD183" s="88"/>
      <c r="AE183" s="88"/>
      <c r="AF183" s="88"/>
      <c r="AG183" s="88"/>
    </row>
    <row r="184" spans="1:33" x14ac:dyDescent="0.5">
      <c r="A184" s="149">
        <v>182</v>
      </c>
      <c r="B184" s="146"/>
      <c r="C184" s="146"/>
      <c r="D184" s="146"/>
      <c r="E184" s="146"/>
      <c r="F184" s="146"/>
      <c r="G184" s="146"/>
      <c r="H184" s="146"/>
      <c r="I184" s="146"/>
      <c r="J184" s="146"/>
      <c r="K184" s="146"/>
      <c r="L184" s="218" t="str">
        <f t="shared" si="27"/>
        <v/>
      </c>
      <c r="M184" s="123">
        <f t="shared" si="29"/>
        <v>0</v>
      </c>
      <c r="N184" s="119" t="str">
        <f t="shared" si="30"/>
        <v/>
      </c>
      <c r="O184" s="119" t="str">
        <f t="shared" si="31"/>
        <v/>
      </c>
      <c r="P184" s="119" t="str">
        <f t="shared" si="32"/>
        <v/>
      </c>
      <c r="Q184" s="119" t="str">
        <f t="shared" si="33"/>
        <v/>
      </c>
      <c r="R184" s="119" t="str">
        <f t="shared" si="34"/>
        <v/>
      </c>
      <c r="S184" s="119" t="str">
        <f t="shared" si="35"/>
        <v/>
      </c>
      <c r="T184" s="119" t="str">
        <f t="shared" si="36"/>
        <v/>
      </c>
      <c r="U184" s="119" t="str">
        <f t="shared" si="37"/>
        <v/>
      </c>
      <c r="V184" s="119" t="str">
        <f t="shared" si="38"/>
        <v/>
      </c>
      <c r="W184" s="119" t="str">
        <f t="shared" si="39"/>
        <v/>
      </c>
      <c r="X184" s="147" t="str">
        <f t="shared" si="28"/>
        <v/>
      </c>
      <c r="Y184" s="88"/>
      <c r="Z184" s="88"/>
      <c r="AA184" s="88"/>
      <c r="AB184" s="88"/>
      <c r="AC184" s="88"/>
      <c r="AD184" s="88"/>
      <c r="AE184" s="88"/>
      <c r="AF184" s="88"/>
      <c r="AG184" s="88"/>
    </row>
    <row r="185" spans="1:33" x14ac:dyDescent="0.5">
      <c r="A185" s="149">
        <v>183</v>
      </c>
      <c r="B185" s="146"/>
      <c r="C185" s="146"/>
      <c r="D185" s="146"/>
      <c r="E185" s="146"/>
      <c r="F185" s="146"/>
      <c r="G185" s="146"/>
      <c r="H185" s="146"/>
      <c r="I185" s="146"/>
      <c r="J185" s="146"/>
      <c r="K185" s="146"/>
      <c r="L185" s="218" t="str">
        <f t="shared" si="27"/>
        <v/>
      </c>
      <c r="M185" s="123">
        <f t="shared" si="29"/>
        <v>0</v>
      </c>
      <c r="N185" s="119" t="str">
        <f t="shared" si="30"/>
        <v/>
      </c>
      <c r="O185" s="119" t="str">
        <f t="shared" si="31"/>
        <v/>
      </c>
      <c r="P185" s="119" t="str">
        <f t="shared" si="32"/>
        <v/>
      </c>
      <c r="Q185" s="119" t="str">
        <f t="shared" si="33"/>
        <v/>
      </c>
      <c r="R185" s="119" t="str">
        <f t="shared" si="34"/>
        <v/>
      </c>
      <c r="S185" s="119" t="str">
        <f t="shared" si="35"/>
        <v/>
      </c>
      <c r="T185" s="119" t="str">
        <f t="shared" si="36"/>
        <v/>
      </c>
      <c r="U185" s="119" t="str">
        <f t="shared" si="37"/>
        <v/>
      </c>
      <c r="V185" s="119" t="str">
        <f t="shared" si="38"/>
        <v/>
      </c>
      <c r="W185" s="119" t="str">
        <f t="shared" si="39"/>
        <v/>
      </c>
      <c r="X185" s="147" t="str">
        <f t="shared" si="28"/>
        <v/>
      </c>
      <c r="Y185" s="88"/>
      <c r="Z185" s="88"/>
      <c r="AA185" s="88"/>
      <c r="AB185" s="88"/>
      <c r="AC185" s="88"/>
      <c r="AD185" s="88"/>
      <c r="AE185" s="88"/>
      <c r="AF185" s="88"/>
      <c r="AG185" s="88"/>
    </row>
    <row r="186" spans="1:33" x14ac:dyDescent="0.5">
      <c r="A186" s="149">
        <v>184</v>
      </c>
      <c r="B186" s="146"/>
      <c r="C186" s="146"/>
      <c r="D186" s="146"/>
      <c r="E186" s="146"/>
      <c r="F186" s="146"/>
      <c r="G186" s="146"/>
      <c r="H186" s="146"/>
      <c r="I186" s="146"/>
      <c r="J186" s="146"/>
      <c r="K186" s="146"/>
      <c r="L186" s="218" t="str">
        <f t="shared" si="27"/>
        <v/>
      </c>
      <c r="M186" s="123">
        <f t="shared" si="29"/>
        <v>0</v>
      </c>
      <c r="N186" s="119" t="str">
        <f t="shared" si="30"/>
        <v/>
      </c>
      <c r="O186" s="119" t="str">
        <f t="shared" si="31"/>
        <v/>
      </c>
      <c r="P186" s="119" t="str">
        <f t="shared" si="32"/>
        <v/>
      </c>
      <c r="Q186" s="119" t="str">
        <f t="shared" si="33"/>
        <v/>
      </c>
      <c r="R186" s="119" t="str">
        <f t="shared" si="34"/>
        <v/>
      </c>
      <c r="S186" s="119" t="str">
        <f t="shared" si="35"/>
        <v/>
      </c>
      <c r="T186" s="119" t="str">
        <f t="shared" si="36"/>
        <v/>
      </c>
      <c r="U186" s="119" t="str">
        <f t="shared" si="37"/>
        <v/>
      </c>
      <c r="V186" s="119" t="str">
        <f t="shared" si="38"/>
        <v/>
      </c>
      <c r="W186" s="119" t="str">
        <f t="shared" si="39"/>
        <v/>
      </c>
      <c r="X186" s="147" t="str">
        <f t="shared" si="28"/>
        <v/>
      </c>
      <c r="Y186" s="88"/>
      <c r="Z186" s="88"/>
      <c r="AA186" s="88"/>
      <c r="AB186" s="88"/>
      <c r="AC186" s="88"/>
      <c r="AD186" s="88"/>
      <c r="AE186" s="88"/>
      <c r="AF186" s="88"/>
      <c r="AG186" s="88"/>
    </row>
    <row r="187" spans="1:33" x14ac:dyDescent="0.5">
      <c r="A187" s="149">
        <v>185</v>
      </c>
      <c r="B187" s="146"/>
      <c r="C187" s="146"/>
      <c r="D187" s="146"/>
      <c r="E187" s="146"/>
      <c r="F187" s="146"/>
      <c r="G187" s="146"/>
      <c r="H187" s="146"/>
      <c r="I187" s="146"/>
      <c r="J187" s="146"/>
      <c r="K187" s="146"/>
      <c r="L187" s="218" t="str">
        <f t="shared" si="27"/>
        <v/>
      </c>
      <c r="M187" s="123">
        <f t="shared" si="29"/>
        <v>0</v>
      </c>
      <c r="N187" s="119" t="str">
        <f t="shared" si="30"/>
        <v/>
      </c>
      <c r="O187" s="119" t="str">
        <f t="shared" si="31"/>
        <v/>
      </c>
      <c r="P187" s="119" t="str">
        <f t="shared" si="32"/>
        <v/>
      </c>
      <c r="Q187" s="119" t="str">
        <f t="shared" si="33"/>
        <v/>
      </c>
      <c r="R187" s="119" t="str">
        <f t="shared" si="34"/>
        <v/>
      </c>
      <c r="S187" s="119" t="str">
        <f t="shared" si="35"/>
        <v/>
      </c>
      <c r="T187" s="119" t="str">
        <f t="shared" si="36"/>
        <v/>
      </c>
      <c r="U187" s="119" t="str">
        <f t="shared" si="37"/>
        <v/>
      </c>
      <c r="V187" s="119" t="str">
        <f t="shared" si="38"/>
        <v/>
      </c>
      <c r="W187" s="119" t="str">
        <f t="shared" si="39"/>
        <v/>
      </c>
      <c r="X187" s="147" t="str">
        <f t="shared" si="28"/>
        <v/>
      </c>
      <c r="Y187" s="88"/>
      <c r="Z187" s="88"/>
      <c r="AA187" s="88"/>
      <c r="AB187" s="88"/>
      <c r="AC187" s="88"/>
      <c r="AD187" s="88"/>
      <c r="AE187" s="88"/>
      <c r="AF187" s="88"/>
      <c r="AG187" s="88"/>
    </row>
    <row r="188" spans="1:33" x14ac:dyDescent="0.5">
      <c r="A188" s="149">
        <v>186</v>
      </c>
      <c r="B188" s="146"/>
      <c r="C188" s="146"/>
      <c r="D188" s="146"/>
      <c r="E188" s="146"/>
      <c r="F188" s="146"/>
      <c r="G188" s="146"/>
      <c r="H188" s="146"/>
      <c r="I188" s="146"/>
      <c r="J188" s="146"/>
      <c r="K188" s="146"/>
      <c r="L188" s="218" t="str">
        <f t="shared" si="27"/>
        <v/>
      </c>
      <c r="M188" s="123">
        <f t="shared" si="29"/>
        <v>0</v>
      </c>
      <c r="N188" s="119" t="str">
        <f t="shared" si="30"/>
        <v/>
      </c>
      <c r="O188" s="119" t="str">
        <f t="shared" si="31"/>
        <v/>
      </c>
      <c r="P188" s="119" t="str">
        <f t="shared" si="32"/>
        <v/>
      </c>
      <c r="Q188" s="119" t="str">
        <f t="shared" si="33"/>
        <v/>
      </c>
      <c r="R188" s="119" t="str">
        <f t="shared" si="34"/>
        <v/>
      </c>
      <c r="S188" s="119" t="str">
        <f t="shared" si="35"/>
        <v/>
      </c>
      <c r="T188" s="119" t="str">
        <f t="shared" si="36"/>
        <v/>
      </c>
      <c r="U188" s="119" t="str">
        <f t="shared" si="37"/>
        <v/>
      </c>
      <c r="V188" s="119" t="str">
        <f t="shared" si="38"/>
        <v/>
      </c>
      <c r="W188" s="119" t="str">
        <f t="shared" si="39"/>
        <v/>
      </c>
      <c r="X188" s="147" t="str">
        <f t="shared" si="28"/>
        <v/>
      </c>
      <c r="Y188" s="88"/>
      <c r="Z188" s="88"/>
      <c r="AA188" s="88"/>
      <c r="AB188" s="88"/>
      <c r="AC188" s="88"/>
      <c r="AD188" s="88"/>
      <c r="AE188" s="88"/>
      <c r="AF188" s="88"/>
      <c r="AG188" s="88"/>
    </row>
    <row r="189" spans="1:33" x14ac:dyDescent="0.5">
      <c r="A189" s="149">
        <v>187</v>
      </c>
      <c r="B189" s="146"/>
      <c r="C189" s="146"/>
      <c r="D189" s="146"/>
      <c r="E189" s="146"/>
      <c r="F189" s="146"/>
      <c r="G189" s="146"/>
      <c r="H189" s="146"/>
      <c r="I189" s="146"/>
      <c r="J189" s="146"/>
      <c r="K189" s="146"/>
      <c r="L189" s="218" t="str">
        <f t="shared" si="27"/>
        <v/>
      </c>
      <c r="M189" s="123">
        <f t="shared" si="29"/>
        <v>0</v>
      </c>
      <c r="N189" s="119" t="str">
        <f t="shared" si="30"/>
        <v/>
      </c>
      <c r="O189" s="119" t="str">
        <f t="shared" si="31"/>
        <v/>
      </c>
      <c r="P189" s="119" t="str">
        <f t="shared" si="32"/>
        <v/>
      </c>
      <c r="Q189" s="119" t="str">
        <f t="shared" si="33"/>
        <v/>
      </c>
      <c r="R189" s="119" t="str">
        <f t="shared" si="34"/>
        <v/>
      </c>
      <c r="S189" s="119" t="str">
        <f t="shared" si="35"/>
        <v/>
      </c>
      <c r="T189" s="119" t="str">
        <f t="shared" si="36"/>
        <v/>
      </c>
      <c r="U189" s="119" t="str">
        <f t="shared" si="37"/>
        <v/>
      </c>
      <c r="V189" s="119" t="str">
        <f t="shared" si="38"/>
        <v/>
      </c>
      <c r="W189" s="119" t="str">
        <f t="shared" si="39"/>
        <v/>
      </c>
      <c r="X189" s="147" t="str">
        <f t="shared" si="28"/>
        <v/>
      </c>
      <c r="Y189" s="88"/>
      <c r="Z189" s="88"/>
      <c r="AA189" s="88"/>
      <c r="AB189" s="88"/>
      <c r="AC189" s="88"/>
      <c r="AD189" s="88"/>
      <c r="AE189" s="88"/>
      <c r="AF189" s="88"/>
      <c r="AG189" s="88"/>
    </row>
    <row r="190" spans="1:33" x14ac:dyDescent="0.5">
      <c r="A190" s="149">
        <v>188</v>
      </c>
      <c r="B190" s="146"/>
      <c r="C190" s="146"/>
      <c r="D190" s="146"/>
      <c r="E190" s="146"/>
      <c r="F190" s="146"/>
      <c r="G190" s="146"/>
      <c r="H190" s="146"/>
      <c r="I190" s="146"/>
      <c r="J190" s="146"/>
      <c r="K190" s="146"/>
      <c r="L190" s="218" t="str">
        <f t="shared" si="27"/>
        <v/>
      </c>
      <c r="M190" s="123">
        <f t="shared" si="29"/>
        <v>0</v>
      </c>
      <c r="N190" s="119" t="str">
        <f t="shared" si="30"/>
        <v/>
      </c>
      <c r="O190" s="119" t="str">
        <f t="shared" si="31"/>
        <v/>
      </c>
      <c r="P190" s="119" t="str">
        <f t="shared" si="32"/>
        <v/>
      </c>
      <c r="Q190" s="119" t="str">
        <f t="shared" si="33"/>
        <v/>
      </c>
      <c r="R190" s="119" t="str">
        <f t="shared" si="34"/>
        <v/>
      </c>
      <c r="S190" s="119" t="str">
        <f t="shared" si="35"/>
        <v/>
      </c>
      <c r="T190" s="119" t="str">
        <f t="shared" si="36"/>
        <v/>
      </c>
      <c r="U190" s="119" t="str">
        <f t="shared" si="37"/>
        <v/>
      </c>
      <c r="V190" s="119" t="str">
        <f t="shared" si="38"/>
        <v/>
      </c>
      <c r="W190" s="119" t="str">
        <f t="shared" si="39"/>
        <v/>
      </c>
      <c r="X190" s="147" t="str">
        <f t="shared" si="28"/>
        <v/>
      </c>
      <c r="Y190" s="88"/>
      <c r="Z190" s="88"/>
      <c r="AA190" s="88"/>
      <c r="AB190" s="88"/>
      <c r="AC190" s="88"/>
      <c r="AD190" s="88"/>
      <c r="AE190" s="88"/>
      <c r="AF190" s="88"/>
      <c r="AG190" s="88"/>
    </row>
    <row r="191" spans="1:33" x14ac:dyDescent="0.5">
      <c r="A191" s="149">
        <v>189</v>
      </c>
      <c r="B191" s="146"/>
      <c r="C191" s="146"/>
      <c r="D191" s="146"/>
      <c r="E191" s="146"/>
      <c r="F191" s="146"/>
      <c r="G191" s="146"/>
      <c r="H191" s="146"/>
      <c r="I191" s="146"/>
      <c r="J191" s="146"/>
      <c r="K191" s="146"/>
      <c r="L191" s="218" t="str">
        <f t="shared" si="27"/>
        <v/>
      </c>
      <c r="M191" s="123">
        <f t="shared" si="29"/>
        <v>0</v>
      </c>
      <c r="N191" s="119" t="str">
        <f t="shared" si="30"/>
        <v/>
      </c>
      <c r="O191" s="119" t="str">
        <f t="shared" si="31"/>
        <v/>
      </c>
      <c r="P191" s="119" t="str">
        <f t="shared" si="32"/>
        <v/>
      </c>
      <c r="Q191" s="119" t="str">
        <f t="shared" si="33"/>
        <v/>
      </c>
      <c r="R191" s="119" t="str">
        <f t="shared" si="34"/>
        <v/>
      </c>
      <c r="S191" s="119" t="str">
        <f t="shared" si="35"/>
        <v/>
      </c>
      <c r="T191" s="119" t="str">
        <f t="shared" si="36"/>
        <v/>
      </c>
      <c r="U191" s="119" t="str">
        <f t="shared" si="37"/>
        <v/>
      </c>
      <c r="V191" s="119" t="str">
        <f t="shared" si="38"/>
        <v/>
      </c>
      <c r="W191" s="119" t="str">
        <f t="shared" si="39"/>
        <v/>
      </c>
      <c r="X191" s="147" t="str">
        <f t="shared" si="28"/>
        <v/>
      </c>
      <c r="Y191" s="88"/>
      <c r="Z191" s="88"/>
      <c r="AA191" s="88"/>
      <c r="AB191" s="88"/>
      <c r="AC191" s="88"/>
      <c r="AD191" s="88"/>
      <c r="AE191" s="88"/>
      <c r="AF191" s="88"/>
      <c r="AG191" s="88"/>
    </row>
    <row r="192" spans="1:33" x14ac:dyDescent="0.5">
      <c r="A192" s="149">
        <v>190</v>
      </c>
      <c r="B192" s="146"/>
      <c r="C192" s="146"/>
      <c r="D192" s="146"/>
      <c r="E192" s="146"/>
      <c r="F192" s="146"/>
      <c r="G192" s="146"/>
      <c r="H192" s="146"/>
      <c r="I192" s="146"/>
      <c r="J192" s="146"/>
      <c r="K192" s="146"/>
      <c r="L192" s="218" t="str">
        <f t="shared" si="27"/>
        <v/>
      </c>
      <c r="M192" s="123">
        <f t="shared" si="29"/>
        <v>0</v>
      </c>
      <c r="N192" s="119" t="str">
        <f t="shared" si="30"/>
        <v/>
      </c>
      <c r="O192" s="119" t="str">
        <f t="shared" si="31"/>
        <v/>
      </c>
      <c r="P192" s="119" t="str">
        <f t="shared" si="32"/>
        <v/>
      </c>
      <c r="Q192" s="119" t="str">
        <f t="shared" si="33"/>
        <v/>
      </c>
      <c r="R192" s="119" t="str">
        <f t="shared" si="34"/>
        <v/>
      </c>
      <c r="S192" s="119" t="str">
        <f t="shared" si="35"/>
        <v/>
      </c>
      <c r="T192" s="119" t="str">
        <f t="shared" si="36"/>
        <v/>
      </c>
      <c r="U192" s="119" t="str">
        <f t="shared" si="37"/>
        <v/>
      </c>
      <c r="V192" s="119" t="str">
        <f t="shared" si="38"/>
        <v/>
      </c>
      <c r="W192" s="119" t="str">
        <f t="shared" si="39"/>
        <v/>
      </c>
      <c r="X192" s="147" t="str">
        <f t="shared" si="28"/>
        <v/>
      </c>
      <c r="Y192" s="88"/>
      <c r="Z192" s="88"/>
      <c r="AA192" s="88"/>
      <c r="AB192" s="88"/>
      <c r="AC192" s="88"/>
      <c r="AD192" s="88"/>
      <c r="AE192" s="88"/>
      <c r="AF192" s="88"/>
      <c r="AG192" s="88"/>
    </row>
    <row r="193" spans="1:33" x14ac:dyDescent="0.5">
      <c r="A193" s="149">
        <v>191</v>
      </c>
      <c r="B193" s="146"/>
      <c r="C193" s="146"/>
      <c r="D193" s="146"/>
      <c r="E193" s="146"/>
      <c r="F193" s="146"/>
      <c r="G193" s="146"/>
      <c r="H193" s="146"/>
      <c r="I193" s="146"/>
      <c r="J193" s="146"/>
      <c r="K193" s="146"/>
      <c r="L193" s="218" t="str">
        <f t="shared" si="27"/>
        <v/>
      </c>
      <c r="M193" s="123">
        <f t="shared" si="29"/>
        <v>0</v>
      </c>
      <c r="N193" s="119" t="str">
        <f t="shared" si="30"/>
        <v/>
      </c>
      <c r="O193" s="119" t="str">
        <f t="shared" si="31"/>
        <v/>
      </c>
      <c r="P193" s="119" t="str">
        <f t="shared" si="32"/>
        <v/>
      </c>
      <c r="Q193" s="119" t="str">
        <f t="shared" si="33"/>
        <v/>
      </c>
      <c r="R193" s="119" t="str">
        <f t="shared" si="34"/>
        <v/>
      </c>
      <c r="S193" s="119" t="str">
        <f t="shared" si="35"/>
        <v/>
      </c>
      <c r="T193" s="119" t="str">
        <f t="shared" si="36"/>
        <v/>
      </c>
      <c r="U193" s="119" t="str">
        <f t="shared" si="37"/>
        <v/>
      </c>
      <c r="V193" s="119" t="str">
        <f t="shared" si="38"/>
        <v/>
      </c>
      <c r="W193" s="119" t="str">
        <f t="shared" si="39"/>
        <v/>
      </c>
      <c r="X193" s="147" t="str">
        <f t="shared" si="28"/>
        <v/>
      </c>
      <c r="Y193" s="88"/>
      <c r="Z193" s="88"/>
      <c r="AA193" s="88"/>
      <c r="AB193" s="88"/>
      <c r="AC193" s="88"/>
      <c r="AD193" s="88"/>
      <c r="AE193" s="88"/>
      <c r="AF193" s="88"/>
      <c r="AG193" s="88"/>
    </row>
    <row r="194" spans="1:33" x14ac:dyDescent="0.5">
      <c r="A194" s="149">
        <v>192</v>
      </c>
      <c r="B194" s="146"/>
      <c r="C194" s="146"/>
      <c r="D194" s="146"/>
      <c r="E194" s="146"/>
      <c r="F194" s="146"/>
      <c r="G194" s="146"/>
      <c r="H194" s="146"/>
      <c r="I194" s="146"/>
      <c r="J194" s="146"/>
      <c r="K194" s="146"/>
      <c r="L194" s="218" t="str">
        <f t="shared" si="27"/>
        <v/>
      </c>
      <c r="M194" s="123">
        <f t="shared" si="29"/>
        <v>0</v>
      </c>
      <c r="N194" s="119" t="str">
        <f t="shared" si="30"/>
        <v/>
      </c>
      <c r="O194" s="119" t="str">
        <f t="shared" si="31"/>
        <v/>
      </c>
      <c r="P194" s="119" t="str">
        <f t="shared" si="32"/>
        <v/>
      </c>
      <c r="Q194" s="119" t="str">
        <f t="shared" si="33"/>
        <v/>
      </c>
      <c r="R194" s="119" t="str">
        <f t="shared" si="34"/>
        <v/>
      </c>
      <c r="S194" s="119" t="str">
        <f t="shared" si="35"/>
        <v/>
      </c>
      <c r="T194" s="119" t="str">
        <f t="shared" si="36"/>
        <v/>
      </c>
      <c r="U194" s="119" t="str">
        <f t="shared" si="37"/>
        <v/>
      </c>
      <c r="V194" s="119" t="str">
        <f t="shared" si="38"/>
        <v/>
      </c>
      <c r="W194" s="119" t="str">
        <f t="shared" si="39"/>
        <v/>
      </c>
      <c r="X194" s="147" t="str">
        <f t="shared" si="28"/>
        <v/>
      </c>
      <c r="Y194" s="88"/>
      <c r="Z194" s="88"/>
      <c r="AA194" s="88"/>
      <c r="AB194" s="88"/>
      <c r="AC194" s="88"/>
      <c r="AD194" s="88"/>
      <c r="AE194" s="88"/>
      <c r="AF194" s="88"/>
      <c r="AG194" s="88"/>
    </row>
    <row r="195" spans="1:33" x14ac:dyDescent="0.5">
      <c r="A195" s="149">
        <v>193</v>
      </c>
      <c r="B195" s="146"/>
      <c r="C195" s="146"/>
      <c r="D195" s="146"/>
      <c r="E195" s="146"/>
      <c r="F195" s="146"/>
      <c r="G195" s="146"/>
      <c r="H195" s="146"/>
      <c r="I195" s="146"/>
      <c r="J195" s="146"/>
      <c r="K195" s="146"/>
      <c r="L195" s="218" t="str">
        <f t="shared" ref="L195:L258" si="40">X195</f>
        <v/>
      </c>
      <c r="M195" s="123">
        <f t="shared" si="29"/>
        <v>0</v>
      </c>
      <c r="N195" s="119" t="str">
        <f t="shared" si="30"/>
        <v/>
      </c>
      <c r="O195" s="119" t="str">
        <f t="shared" si="31"/>
        <v/>
      </c>
      <c r="P195" s="119" t="str">
        <f t="shared" si="32"/>
        <v/>
      </c>
      <c r="Q195" s="119" t="str">
        <f t="shared" si="33"/>
        <v/>
      </c>
      <c r="R195" s="119" t="str">
        <f t="shared" si="34"/>
        <v/>
      </c>
      <c r="S195" s="119" t="str">
        <f t="shared" si="35"/>
        <v/>
      </c>
      <c r="T195" s="119" t="str">
        <f t="shared" si="36"/>
        <v/>
      </c>
      <c r="U195" s="119" t="str">
        <f t="shared" si="37"/>
        <v/>
      </c>
      <c r="V195" s="119" t="str">
        <f t="shared" si="38"/>
        <v/>
      </c>
      <c r="W195" s="119" t="str">
        <f t="shared" si="39"/>
        <v/>
      </c>
      <c r="X195" s="147" t="str">
        <f t="shared" ref="X195:X258" si="41">IF(M195=0,"",SUM(B195:K195))</f>
        <v/>
      </c>
      <c r="Y195" s="88"/>
      <c r="Z195" s="88"/>
      <c r="AA195" s="88"/>
      <c r="AB195" s="88"/>
      <c r="AC195" s="88"/>
      <c r="AD195" s="88"/>
      <c r="AE195" s="88"/>
      <c r="AF195" s="88"/>
      <c r="AG195" s="88"/>
    </row>
    <row r="196" spans="1:33" x14ac:dyDescent="0.5">
      <c r="A196" s="149">
        <v>194</v>
      </c>
      <c r="B196" s="146"/>
      <c r="C196" s="146"/>
      <c r="D196" s="146"/>
      <c r="E196" s="146"/>
      <c r="F196" s="146"/>
      <c r="G196" s="146"/>
      <c r="H196" s="146"/>
      <c r="I196" s="146"/>
      <c r="J196" s="146"/>
      <c r="K196" s="146"/>
      <c r="L196" s="218" t="str">
        <f t="shared" si="40"/>
        <v/>
      </c>
      <c r="M196" s="123">
        <f t="shared" ref="M196:M259" si="42">COUNT(B196:K196)</f>
        <v>0</v>
      </c>
      <c r="N196" s="119" t="str">
        <f t="shared" ref="N196:N259" si="43">IF(B196=0,"",B196^2)</f>
        <v/>
      </c>
      <c r="O196" s="119" t="str">
        <f t="shared" ref="O196:O259" si="44">IF(C196=0,"",C196^2)</f>
        <v/>
      </c>
      <c r="P196" s="119" t="str">
        <f t="shared" ref="P196:P259" si="45">IF(D196=0,"",D196^2)</f>
        <v/>
      </c>
      <c r="Q196" s="119" t="str">
        <f t="shared" ref="Q196:Q259" si="46">IF(E196=0,"",E196^2)</f>
        <v/>
      </c>
      <c r="R196" s="119" t="str">
        <f t="shared" ref="R196:R259" si="47">IF(F196=0,"",F196^2)</f>
        <v/>
      </c>
      <c r="S196" s="119" t="str">
        <f t="shared" ref="S196:S259" si="48">IF(G196=0,"",G196^2)</f>
        <v/>
      </c>
      <c r="T196" s="119" t="str">
        <f t="shared" ref="T196:T259" si="49">IF(H196=0,"",H196^2)</f>
        <v/>
      </c>
      <c r="U196" s="119" t="str">
        <f t="shared" ref="U196:U259" si="50">IF(I196=0,"",I196^2)</f>
        <v/>
      </c>
      <c r="V196" s="119" t="str">
        <f t="shared" ref="V196:V259" si="51">IF(J196=0,"",J196^2)</f>
        <v/>
      </c>
      <c r="W196" s="119" t="str">
        <f t="shared" ref="W196:W259" si="52">IF(K196=0,"",K196^2)</f>
        <v/>
      </c>
      <c r="X196" s="147" t="str">
        <f t="shared" si="41"/>
        <v/>
      </c>
      <c r="Y196" s="88"/>
      <c r="Z196" s="88"/>
      <c r="AA196" s="88"/>
      <c r="AB196" s="88"/>
      <c r="AC196" s="88"/>
      <c r="AD196" s="88"/>
      <c r="AE196" s="88"/>
      <c r="AF196" s="88"/>
      <c r="AG196" s="88"/>
    </row>
    <row r="197" spans="1:33" x14ac:dyDescent="0.5">
      <c r="A197" s="149">
        <v>195</v>
      </c>
      <c r="B197" s="146"/>
      <c r="C197" s="146"/>
      <c r="D197" s="146"/>
      <c r="E197" s="146"/>
      <c r="F197" s="146"/>
      <c r="G197" s="146"/>
      <c r="H197" s="146"/>
      <c r="I197" s="146"/>
      <c r="J197" s="146"/>
      <c r="K197" s="146"/>
      <c r="L197" s="218" t="str">
        <f t="shared" si="40"/>
        <v/>
      </c>
      <c r="M197" s="123">
        <f t="shared" si="42"/>
        <v>0</v>
      </c>
      <c r="N197" s="119" t="str">
        <f t="shared" si="43"/>
        <v/>
      </c>
      <c r="O197" s="119" t="str">
        <f t="shared" si="44"/>
        <v/>
      </c>
      <c r="P197" s="119" t="str">
        <f t="shared" si="45"/>
        <v/>
      </c>
      <c r="Q197" s="119" t="str">
        <f t="shared" si="46"/>
        <v/>
      </c>
      <c r="R197" s="119" t="str">
        <f t="shared" si="47"/>
        <v/>
      </c>
      <c r="S197" s="119" t="str">
        <f t="shared" si="48"/>
        <v/>
      </c>
      <c r="T197" s="119" t="str">
        <f t="shared" si="49"/>
        <v/>
      </c>
      <c r="U197" s="119" t="str">
        <f t="shared" si="50"/>
        <v/>
      </c>
      <c r="V197" s="119" t="str">
        <f t="shared" si="51"/>
        <v/>
      </c>
      <c r="W197" s="119" t="str">
        <f t="shared" si="52"/>
        <v/>
      </c>
      <c r="X197" s="147" t="str">
        <f t="shared" si="41"/>
        <v/>
      </c>
      <c r="Y197" s="88"/>
      <c r="Z197" s="88"/>
      <c r="AA197" s="88"/>
      <c r="AB197" s="88"/>
      <c r="AC197" s="88"/>
      <c r="AD197" s="88"/>
      <c r="AE197" s="88"/>
      <c r="AF197" s="88"/>
      <c r="AG197" s="88"/>
    </row>
    <row r="198" spans="1:33" x14ac:dyDescent="0.5">
      <c r="A198" s="149">
        <v>196</v>
      </c>
      <c r="B198" s="146"/>
      <c r="C198" s="146"/>
      <c r="D198" s="146"/>
      <c r="E198" s="146"/>
      <c r="F198" s="146"/>
      <c r="G198" s="146"/>
      <c r="H198" s="146"/>
      <c r="I198" s="146"/>
      <c r="J198" s="146"/>
      <c r="K198" s="146"/>
      <c r="L198" s="218" t="str">
        <f t="shared" si="40"/>
        <v/>
      </c>
      <c r="M198" s="123">
        <f t="shared" si="42"/>
        <v>0</v>
      </c>
      <c r="N198" s="119" t="str">
        <f t="shared" si="43"/>
        <v/>
      </c>
      <c r="O198" s="119" t="str">
        <f t="shared" si="44"/>
        <v/>
      </c>
      <c r="P198" s="119" t="str">
        <f t="shared" si="45"/>
        <v/>
      </c>
      <c r="Q198" s="119" t="str">
        <f t="shared" si="46"/>
        <v/>
      </c>
      <c r="R198" s="119" t="str">
        <f t="shared" si="47"/>
        <v/>
      </c>
      <c r="S198" s="119" t="str">
        <f t="shared" si="48"/>
        <v/>
      </c>
      <c r="T198" s="119" t="str">
        <f t="shared" si="49"/>
        <v/>
      </c>
      <c r="U198" s="119" t="str">
        <f t="shared" si="50"/>
        <v/>
      </c>
      <c r="V198" s="119" t="str">
        <f t="shared" si="51"/>
        <v/>
      </c>
      <c r="W198" s="119" t="str">
        <f t="shared" si="52"/>
        <v/>
      </c>
      <c r="X198" s="147" t="str">
        <f t="shared" si="41"/>
        <v/>
      </c>
      <c r="Y198" s="88"/>
      <c r="Z198" s="88"/>
      <c r="AA198" s="88"/>
      <c r="AB198" s="88"/>
      <c r="AC198" s="88"/>
      <c r="AD198" s="88"/>
      <c r="AE198" s="88"/>
      <c r="AF198" s="88"/>
      <c r="AG198" s="88"/>
    </row>
    <row r="199" spans="1:33" x14ac:dyDescent="0.5">
      <c r="A199" s="149">
        <v>197</v>
      </c>
      <c r="B199" s="146"/>
      <c r="C199" s="146"/>
      <c r="D199" s="146"/>
      <c r="E199" s="146"/>
      <c r="F199" s="146"/>
      <c r="G199" s="146"/>
      <c r="H199" s="146"/>
      <c r="I199" s="146"/>
      <c r="J199" s="146"/>
      <c r="K199" s="146"/>
      <c r="L199" s="218" t="str">
        <f t="shared" si="40"/>
        <v/>
      </c>
      <c r="M199" s="123">
        <f t="shared" si="42"/>
        <v>0</v>
      </c>
      <c r="N199" s="119" t="str">
        <f t="shared" si="43"/>
        <v/>
      </c>
      <c r="O199" s="119" t="str">
        <f t="shared" si="44"/>
        <v/>
      </c>
      <c r="P199" s="119" t="str">
        <f t="shared" si="45"/>
        <v/>
      </c>
      <c r="Q199" s="119" t="str">
        <f t="shared" si="46"/>
        <v/>
      </c>
      <c r="R199" s="119" t="str">
        <f t="shared" si="47"/>
        <v/>
      </c>
      <c r="S199" s="119" t="str">
        <f t="shared" si="48"/>
        <v/>
      </c>
      <c r="T199" s="119" t="str">
        <f t="shared" si="49"/>
        <v/>
      </c>
      <c r="U199" s="119" t="str">
        <f t="shared" si="50"/>
        <v/>
      </c>
      <c r="V199" s="119" t="str">
        <f t="shared" si="51"/>
        <v/>
      </c>
      <c r="W199" s="119" t="str">
        <f t="shared" si="52"/>
        <v/>
      </c>
      <c r="X199" s="147" t="str">
        <f t="shared" si="41"/>
        <v/>
      </c>
      <c r="Y199" s="88"/>
      <c r="Z199" s="88"/>
      <c r="AA199" s="88"/>
      <c r="AB199" s="88"/>
      <c r="AC199" s="88"/>
      <c r="AD199" s="88"/>
      <c r="AE199" s="88"/>
      <c r="AF199" s="88"/>
      <c r="AG199" s="88"/>
    </row>
    <row r="200" spans="1:33" x14ac:dyDescent="0.5">
      <c r="A200" s="149">
        <v>198</v>
      </c>
      <c r="B200" s="146"/>
      <c r="C200" s="146"/>
      <c r="D200" s="146"/>
      <c r="E200" s="146"/>
      <c r="F200" s="146"/>
      <c r="G200" s="146"/>
      <c r="H200" s="146"/>
      <c r="I200" s="146"/>
      <c r="J200" s="146"/>
      <c r="K200" s="146"/>
      <c r="L200" s="218" t="str">
        <f t="shared" si="40"/>
        <v/>
      </c>
      <c r="M200" s="123">
        <f t="shared" si="42"/>
        <v>0</v>
      </c>
      <c r="N200" s="119" t="str">
        <f t="shared" si="43"/>
        <v/>
      </c>
      <c r="O200" s="119" t="str">
        <f t="shared" si="44"/>
        <v/>
      </c>
      <c r="P200" s="119" t="str">
        <f t="shared" si="45"/>
        <v/>
      </c>
      <c r="Q200" s="119" t="str">
        <f t="shared" si="46"/>
        <v/>
      </c>
      <c r="R200" s="119" t="str">
        <f t="shared" si="47"/>
        <v/>
      </c>
      <c r="S200" s="119" t="str">
        <f t="shared" si="48"/>
        <v/>
      </c>
      <c r="T200" s="119" t="str">
        <f t="shared" si="49"/>
        <v/>
      </c>
      <c r="U200" s="119" t="str">
        <f t="shared" si="50"/>
        <v/>
      </c>
      <c r="V200" s="119" t="str">
        <f t="shared" si="51"/>
        <v/>
      </c>
      <c r="W200" s="119" t="str">
        <f t="shared" si="52"/>
        <v/>
      </c>
      <c r="X200" s="147" t="str">
        <f t="shared" si="41"/>
        <v/>
      </c>
      <c r="Y200" s="88"/>
      <c r="Z200" s="88"/>
      <c r="AA200" s="88"/>
      <c r="AB200" s="88"/>
      <c r="AC200" s="88"/>
      <c r="AD200" s="88"/>
      <c r="AE200" s="88"/>
      <c r="AF200" s="88"/>
      <c r="AG200" s="88"/>
    </row>
    <row r="201" spans="1:33" x14ac:dyDescent="0.5">
      <c r="A201" s="149">
        <v>199</v>
      </c>
      <c r="B201" s="146"/>
      <c r="C201" s="146"/>
      <c r="D201" s="146"/>
      <c r="E201" s="146"/>
      <c r="F201" s="146"/>
      <c r="G201" s="146"/>
      <c r="H201" s="146"/>
      <c r="I201" s="146"/>
      <c r="J201" s="146"/>
      <c r="K201" s="146"/>
      <c r="L201" s="218" t="str">
        <f t="shared" si="40"/>
        <v/>
      </c>
      <c r="M201" s="123">
        <f t="shared" si="42"/>
        <v>0</v>
      </c>
      <c r="N201" s="119" t="str">
        <f t="shared" si="43"/>
        <v/>
      </c>
      <c r="O201" s="119" t="str">
        <f t="shared" si="44"/>
        <v/>
      </c>
      <c r="P201" s="119" t="str">
        <f t="shared" si="45"/>
        <v/>
      </c>
      <c r="Q201" s="119" t="str">
        <f t="shared" si="46"/>
        <v/>
      </c>
      <c r="R201" s="119" t="str">
        <f t="shared" si="47"/>
        <v/>
      </c>
      <c r="S201" s="119" t="str">
        <f t="shared" si="48"/>
        <v/>
      </c>
      <c r="T201" s="119" t="str">
        <f t="shared" si="49"/>
        <v/>
      </c>
      <c r="U201" s="119" t="str">
        <f t="shared" si="50"/>
        <v/>
      </c>
      <c r="V201" s="119" t="str">
        <f t="shared" si="51"/>
        <v/>
      </c>
      <c r="W201" s="119" t="str">
        <f t="shared" si="52"/>
        <v/>
      </c>
      <c r="X201" s="147" t="str">
        <f t="shared" si="41"/>
        <v/>
      </c>
      <c r="Y201" s="88"/>
      <c r="Z201" s="88"/>
      <c r="AA201" s="88"/>
      <c r="AB201" s="88"/>
      <c r="AC201" s="88"/>
      <c r="AD201" s="88"/>
      <c r="AE201" s="88"/>
      <c r="AF201" s="88"/>
      <c r="AG201" s="88"/>
    </row>
    <row r="202" spans="1:33" x14ac:dyDescent="0.5">
      <c r="A202" s="149">
        <v>200</v>
      </c>
      <c r="B202" s="146"/>
      <c r="C202" s="146"/>
      <c r="D202" s="146"/>
      <c r="E202" s="146"/>
      <c r="F202" s="146"/>
      <c r="G202" s="146"/>
      <c r="H202" s="146"/>
      <c r="I202" s="146"/>
      <c r="J202" s="146"/>
      <c r="K202" s="146"/>
      <c r="L202" s="218" t="str">
        <f t="shared" si="40"/>
        <v/>
      </c>
      <c r="M202" s="123">
        <f t="shared" si="42"/>
        <v>0</v>
      </c>
      <c r="N202" s="119" t="str">
        <f t="shared" si="43"/>
        <v/>
      </c>
      <c r="O202" s="119" t="str">
        <f t="shared" si="44"/>
        <v/>
      </c>
      <c r="P202" s="119" t="str">
        <f t="shared" si="45"/>
        <v/>
      </c>
      <c r="Q202" s="119" t="str">
        <f t="shared" si="46"/>
        <v/>
      </c>
      <c r="R202" s="119" t="str">
        <f t="shared" si="47"/>
        <v/>
      </c>
      <c r="S202" s="119" t="str">
        <f t="shared" si="48"/>
        <v/>
      </c>
      <c r="T202" s="119" t="str">
        <f t="shared" si="49"/>
        <v/>
      </c>
      <c r="U202" s="119" t="str">
        <f t="shared" si="50"/>
        <v/>
      </c>
      <c r="V202" s="119" t="str">
        <f t="shared" si="51"/>
        <v/>
      </c>
      <c r="W202" s="119" t="str">
        <f t="shared" si="52"/>
        <v/>
      </c>
      <c r="X202" s="147" t="str">
        <f t="shared" si="41"/>
        <v/>
      </c>
      <c r="Y202" s="88"/>
      <c r="Z202" s="88"/>
      <c r="AA202" s="88"/>
      <c r="AB202" s="88"/>
      <c r="AC202" s="88"/>
      <c r="AD202" s="88"/>
      <c r="AE202" s="88"/>
      <c r="AF202" s="88"/>
      <c r="AG202" s="88"/>
    </row>
    <row r="203" spans="1:33" x14ac:dyDescent="0.5">
      <c r="A203" s="149">
        <v>201</v>
      </c>
      <c r="B203" s="146"/>
      <c r="C203" s="146"/>
      <c r="D203" s="146"/>
      <c r="E203" s="146"/>
      <c r="F203" s="146"/>
      <c r="G203" s="146"/>
      <c r="H203" s="146"/>
      <c r="I203" s="146"/>
      <c r="J203" s="146"/>
      <c r="K203" s="146"/>
      <c r="L203" s="218" t="str">
        <f t="shared" si="40"/>
        <v/>
      </c>
      <c r="M203" s="123">
        <f t="shared" si="42"/>
        <v>0</v>
      </c>
      <c r="N203" s="119" t="str">
        <f t="shared" si="43"/>
        <v/>
      </c>
      <c r="O203" s="119" t="str">
        <f t="shared" si="44"/>
        <v/>
      </c>
      <c r="P203" s="119" t="str">
        <f t="shared" si="45"/>
        <v/>
      </c>
      <c r="Q203" s="119" t="str">
        <f t="shared" si="46"/>
        <v/>
      </c>
      <c r="R203" s="119" t="str">
        <f t="shared" si="47"/>
        <v/>
      </c>
      <c r="S203" s="119" t="str">
        <f t="shared" si="48"/>
        <v/>
      </c>
      <c r="T203" s="119" t="str">
        <f t="shared" si="49"/>
        <v/>
      </c>
      <c r="U203" s="119" t="str">
        <f t="shared" si="50"/>
        <v/>
      </c>
      <c r="V203" s="119" t="str">
        <f t="shared" si="51"/>
        <v/>
      </c>
      <c r="W203" s="119" t="str">
        <f t="shared" si="52"/>
        <v/>
      </c>
      <c r="X203" s="147" t="str">
        <f t="shared" si="41"/>
        <v/>
      </c>
      <c r="Y203" s="88"/>
      <c r="Z203" s="88"/>
      <c r="AA203" s="88"/>
      <c r="AB203" s="88"/>
      <c r="AC203" s="88"/>
      <c r="AD203" s="88"/>
      <c r="AE203" s="88"/>
      <c r="AF203" s="88"/>
      <c r="AG203" s="88"/>
    </row>
    <row r="204" spans="1:33" x14ac:dyDescent="0.5">
      <c r="A204" s="149">
        <v>202</v>
      </c>
      <c r="B204" s="146"/>
      <c r="C204" s="146"/>
      <c r="D204" s="146"/>
      <c r="E204" s="146"/>
      <c r="F204" s="146"/>
      <c r="G204" s="146"/>
      <c r="H204" s="146"/>
      <c r="I204" s="146"/>
      <c r="J204" s="146"/>
      <c r="K204" s="146"/>
      <c r="L204" s="218" t="str">
        <f t="shared" si="40"/>
        <v/>
      </c>
      <c r="M204" s="123">
        <f t="shared" si="42"/>
        <v>0</v>
      </c>
      <c r="N204" s="119" t="str">
        <f t="shared" si="43"/>
        <v/>
      </c>
      <c r="O204" s="119" t="str">
        <f t="shared" si="44"/>
        <v/>
      </c>
      <c r="P204" s="119" t="str">
        <f t="shared" si="45"/>
        <v/>
      </c>
      <c r="Q204" s="119" t="str">
        <f t="shared" si="46"/>
        <v/>
      </c>
      <c r="R204" s="119" t="str">
        <f t="shared" si="47"/>
        <v/>
      </c>
      <c r="S204" s="119" t="str">
        <f t="shared" si="48"/>
        <v/>
      </c>
      <c r="T204" s="119" t="str">
        <f t="shared" si="49"/>
        <v/>
      </c>
      <c r="U204" s="119" t="str">
        <f t="shared" si="50"/>
        <v/>
      </c>
      <c r="V204" s="119" t="str">
        <f t="shared" si="51"/>
        <v/>
      </c>
      <c r="W204" s="119" t="str">
        <f t="shared" si="52"/>
        <v/>
      </c>
      <c r="X204" s="147" t="str">
        <f t="shared" si="41"/>
        <v/>
      </c>
      <c r="Y204" s="88"/>
      <c r="Z204" s="88"/>
      <c r="AA204" s="88"/>
      <c r="AB204" s="88"/>
      <c r="AC204" s="88"/>
      <c r="AD204" s="88"/>
      <c r="AE204" s="88"/>
      <c r="AF204" s="88"/>
      <c r="AG204" s="88"/>
    </row>
    <row r="205" spans="1:33" x14ac:dyDescent="0.5">
      <c r="A205" s="149">
        <v>203</v>
      </c>
      <c r="B205" s="146"/>
      <c r="C205" s="146"/>
      <c r="D205" s="146"/>
      <c r="E205" s="146"/>
      <c r="F205" s="146"/>
      <c r="G205" s="146"/>
      <c r="H205" s="146"/>
      <c r="I205" s="146"/>
      <c r="J205" s="146"/>
      <c r="K205" s="146"/>
      <c r="L205" s="218" t="str">
        <f t="shared" si="40"/>
        <v/>
      </c>
      <c r="M205" s="123">
        <f t="shared" si="42"/>
        <v>0</v>
      </c>
      <c r="N205" s="119" t="str">
        <f t="shared" si="43"/>
        <v/>
      </c>
      <c r="O205" s="119" t="str">
        <f t="shared" si="44"/>
        <v/>
      </c>
      <c r="P205" s="119" t="str">
        <f t="shared" si="45"/>
        <v/>
      </c>
      <c r="Q205" s="119" t="str">
        <f t="shared" si="46"/>
        <v/>
      </c>
      <c r="R205" s="119" t="str">
        <f t="shared" si="47"/>
        <v/>
      </c>
      <c r="S205" s="119" t="str">
        <f t="shared" si="48"/>
        <v/>
      </c>
      <c r="T205" s="119" t="str">
        <f t="shared" si="49"/>
        <v/>
      </c>
      <c r="U205" s="119" t="str">
        <f t="shared" si="50"/>
        <v/>
      </c>
      <c r="V205" s="119" t="str">
        <f t="shared" si="51"/>
        <v/>
      </c>
      <c r="W205" s="119" t="str">
        <f t="shared" si="52"/>
        <v/>
      </c>
      <c r="X205" s="147" t="str">
        <f t="shared" si="41"/>
        <v/>
      </c>
      <c r="Y205" s="88"/>
      <c r="Z205" s="88"/>
      <c r="AA205" s="88"/>
      <c r="AB205" s="88"/>
      <c r="AC205" s="88"/>
      <c r="AD205" s="88"/>
      <c r="AE205" s="88"/>
      <c r="AF205" s="88"/>
      <c r="AG205" s="88"/>
    </row>
    <row r="206" spans="1:33" x14ac:dyDescent="0.5">
      <c r="A206" s="149">
        <v>204</v>
      </c>
      <c r="B206" s="146"/>
      <c r="C206" s="146"/>
      <c r="D206" s="146"/>
      <c r="E206" s="146"/>
      <c r="F206" s="146"/>
      <c r="G206" s="146"/>
      <c r="H206" s="146"/>
      <c r="I206" s="146"/>
      <c r="J206" s="146"/>
      <c r="K206" s="146"/>
      <c r="L206" s="218" t="str">
        <f t="shared" si="40"/>
        <v/>
      </c>
      <c r="M206" s="123">
        <f t="shared" si="42"/>
        <v>0</v>
      </c>
      <c r="N206" s="119" t="str">
        <f t="shared" si="43"/>
        <v/>
      </c>
      <c r="O206" s="119" t="str">
        <f t="shared" si="44"/>
        <v/>
      </c>
      <c r="P206" s="119" t="str">
        <f t="shared" si="45"/>
        <v/>
      </c>
      <c r="Q206" s="119" t="str">
        <f t="shared" si="46"/>
        <v/>
      </c>
      <c r="R206" s="119" t="str">
        <f t="shared" si="47"/>
        <v/>
      </c>
      <c r="S206" s="119" t="str">
        <f t="shared" si="48"/>
        <v/>
      </c>
      <c r="T206" s="119" t="str">
        <f t="shared" si="49"/>
        <v/>
      </c>
      <c r="U206" s="119" t="str">
        <f t="shared" si="50"/>
        <v/>
      </c>
      <c r="V206" s="119" t="str">
        <f t="shared" si="51"/>
        <v/>
      </c>
      <c r="W206" s="119" t="str">
        <f t="shared" si="52"/>
        <v/>
      </c>
      <c r="X206" s="147" t="str">
        <f t="shared" si="41"/>
        <v/>
      </c>
      <c r="Y206" s="88"/>
      <c r="Z206" s="88"/>
      <c r="AA206" s="88"/>
      <c r="AB206" s="88"/>
      <c r="AC206" s="88"/>
      <c r="AD206" s="88"/>
      <c r="AE206" s="88"/>
      <c r="AF206" s="88"/>
      <c r="AG206" s="88"/>
    </row>
    <row r="207" spans="1:33" x14ac:dyDescent="0.5">
      <c r="A207" s="149">
        <v>205</v>
      </c>
      <c r="B207" s="146"/>
      <c r="C207" s="146"/>
      <c r="D207" s="146"/>
      <c r="E207" s="146"/>
      <c r="F207" s="146"/>
      <c r="G207" s="146"/>
      <c r="H207" s="146"/>
      <c r="I207" s="146"/>
      <c r="J207" s="146"/>
      <c r="K207" s="146"/>
      <c r="L207" s="218" t="str">
        <f t="shared" si="40"/>
        <v/>
      </c>
      <c r="M207" s="123">
        <f t="shared" si="42"/>
        <v>0</v>
      </c>
      <c r="N207" s="119" t="str">
        <f t="shared" si="43"/>
        <v/>
      </c>
      <c r="O207" s="119" t="str">
        <f t="shared" si="44"/>
        <v/>
      </c>
      <c r="P207" s="119" t="str">
        <f t="shared" si="45"/>
        <v/>
      </c>
      <c r="Q207" s="119" t="str">
        <f t="shared" si="46"/>
        <v/>
      </c>
      <c r="R207" s="119" t="str">
        <f t="shared" si="47"/>
        <v/>
      </c>
      <c r="S207" s="119" t="str">
        <f t="shared" si="48"/>
        <v/>
      </c>
      <c r="T207" s="119" t="str">
        <f t="shared" si="49"/>
        <v/>
      </c>
      <c r="U207" s="119" t="str">
        <f t="shared" si="50"/>
        <v/>
      </c>
      <c r="V207" s="119" t="str">
        <f t="shared" si="51"/>
        <v/>
      </c>
      <c r="W207" s="119" t="str">
        <f t="shared" si="52"/>
        <v/>
      </c>
      <c r="X207" s="147" t="str">
        <f t="shared" si="41"/>
        <v/>
      </c>
      <c r="Y207" s="88"/>
      <c r="Z207" s="88"/>
      <c r="AA207" s="88"/>
      <c r="AB207" s="88"/>
      <c r="AC207" s="88"/>
      <c r="AD207" s="88"/>
      <c r="AE207" s="88"/>
      <c r="AF207" s="88"/>
      <c r="AG207" s="88"/>
    </row>
    <row r="208" spans="1:33" x14ac:dyDescent="0.5">
      <c r="A208" s="149">
        <v>206</v>
      </c>
      <c r="B208" s="146"/>
      <c r="C208" s="146"/>
      <c r="D208" s="146"/>
      <c r="E208" s="146"/>
      <c r="F208" s="146"/>
      <c r="G208" s="146"/>
      <c r="H208" s="146"/>
      <c r="I208" s="146"/>
      <c r="J208" s="146"/>
      <c r="K208" s="146"/>
      <c r="L208" s="218" t="str">
        <f t="shared" si="40"/>
        <v/>
      </c>
      <c r="M208" s="123">
        <f t="shared" si="42"/>
        <v>0</v>
      </c>
      <c r="N208" s="119" t="str">
        <f t="shared" si="43"/>
        <v/>
      </c>
      <c r="O208" s="119" t="str">
        <f t="shared" si="44"/>
        <v/>
      </c>
      <c r="P208" s="119" t="str">
        <f t="shared" si="45"/>
        <v/>
      </c>
      <c r="Q208" s="119" t="str">
        <f t="shared" si="46"/>
        <v/>
      </c>
      <c r="R208" s="119" t="str">
        <f t="shared" si="47"/>
        <v/>
      </c>
      <c r="S208" s="119" t="str">
        <f t="shared" si="48"/>
        <v/>
      </c>
      <c r="T208" s="119" t="str">
        <f t="shared" si="49"/>
        <v/>
      </c>
      <c r="U208" s="119" t="str">
        <f t="shared" si="50"/>
        <v/>
      </c>
      <c r="V208" s="119" t="str">
        <f t="shared" si="51"/>
        <v/>
      </c>
      <c r="W208" s="119" t="str">
        <f t="shared" si="52"/>
        <v/>
      </c>
      <c r="X208" s="147" t="str">
        <f t="shared" si="41"/>
        <v/>
      </c>
      <c r="Y208" s="88"/>
      <c r="Z208" s="88"/>
      <c r="AA208" s="88"/>
      <c r="AB208" s="88"/>
      <c r="AC208" s="88"/>
      <c r="AD208" s="88"/>
      <c r="AE208" s="88"/>
      <c r="AF208" s="88"/>
      <c r="AG208" s="88"/>
    </row>
    <row r="209" spans="1:33" x14ac:dyDescent="0.5">
      <c r="A209" s="149">
        <v>207</v>
      </c>
      <c r="B209" s="146"/>
      <c r="C209" s="146"/>
      <c r="D209" s="146"/>
      <c r="E209" s="146"/>
      <c r="F209" s="146"/>
      <c r="G209" s="146"/>
      <c r="H209" s="146"/>
      <c r="I209" s="146"/>
      <c r="J209" s="146"/>
      <c r="K209" s="146"/>
      <c r="L209" s="218" t="str">
        <f t="shared" si="40"/>
        <v/>
      </c>
      <c r="M209" s="123">
        <f t="shared" si="42"/>
        <v>0</v>
      </c>
      <c r="N209" s="119" t="str">
        <f t="shared" si="43"/>
        <v/>
      </c>
      <c r="O209" s="119" t="str">
        <f t="shared" si="44"/>
        <v/>
      </c>
      <c r="P209" s="119" t="str">
        <f t="shared" si="45"/>
        <v/>
      </c>
      <c r="Q209" s="119" t="str">
        <f t="shared" si="46"/>
        <v/>
      </c>
      <c r="R209" s="119" t="str">
        <f t="shared" si="47"/>
        <v/>
      </c>
      <c r="S209" s="119" t="str">
        <f t="shared" si="48"/>
        <v/>
      </c>
      <c r="T209" s="119" t="str">
        <f t="shared" si="49"/>
        <v/>
      </c>
      <c r="U209" s="119" t="str">
        <f t="shared" si="50"/>
        <v/>
      </c>
      <c r="V209" s="119" t="str">
        <f t="shared" si="51"/>
        <v/>
      </c>
      <c r="W209" s="119" t="str">
        <f t="shared" si="52"/>
        <v/>
      </c>
      <c r="X209" s="147" t="str">
        <f t="shared" si="41"/>
        <v/>
      </c>
      <c r="Y209" s="88"/>
      <c r="Z209" s="88"/>
      <c r="AA209" s="88"/>
      <c r="AB209" s="88"/>
      <c r="AC209" s="88"/>
      <c r="AD209" s="88"/>
      <c r="AE209" s="88"/>
      <c r="AF209" s="88"/>
      <c r="AG209" s="88"/>
    </row>
    <row r="210" spans="1:33" x14ac:dyDescent="0.5">
      <c r="A210" s="149">
        <v>208</v>
      </c>
      <c r="B210" s="146"/>
      <c r="C210" s="146"/>
      <c r="D210" s="146"/>
      <c r="E210" s="146"/>
      <c r="F210" s="146"/>
      <c r="G210" s="146"/>
      <c r="H210" s="146"/>
      <c r="I210" s="146"/>
      <c r="J210" s="146"/>
      <c r="K210" s="146"/>
      <c r="L210" s="218" t="str">
        <f t="shared" si="40"/>
        <v/>
      </c>
      <c r="M210" s="123">
        <f t="shared" si="42"/>
        <v>0</v>
      </c>
      <c r="N210" s="119" t="str">
        <f t="shared" si="43"/>
        <v/>
      </c>
      <c r="O210" s="119" t="str">
        <f t="shared" si="44"/>
        <v/>
      </c>
      <c r="P210" s="119" t="str">
        <f t="shared" si="45"/>
        <v/>
      </c>
      <c r="Q210" s="119" t="str">
        <f t="shared" si="46"/>
        <v/>
      </c>
      <c r="R210" s="119" t="str">
        <f t="shared" si="47"/>
        <v/>
      </c>
      <c r="S210" s="119" t="str">
        <f t="shared" si="48"/>
        <v/>
      </c>
      <c r="T210" s="119" t="str">
        <f t="shared" si="49"/>
        <v/>
      </c>
      <c r="U210" s="119" t="str">
        <f t="shared" si="50"/>
        <v/>
      </c>
      <c r="V210" s="119" t="str">
        <f t="shared" si="51"/>
        <v/>
      </c>
      <c r="W210" s="119" t="str">
        <f t="shared" si="52"/>
        <v/>
      </c>
      <c r="X210" s="147" t="str">
        <f t="shared" si="41"/>
        <v/>
      </c>
      <c r="Y210" s="88"/>
      <c r="Z210" s="88"/>
      <c r="AA210" s="88"/>
      <c r="AB210" s="88"/>
      <c r="AC210" s="88"/>
      <c r="AD210" s="88"/>
      <c r="AE210" s="88"/>
      <c r="AF210" s="88"/>
      <c r="AG210" s="88"/>
    </row>
    <row r="211" spans="1:33" x14ac:dyDescent="0.5">
      <c r="A211" s="149">
        <v>209</v>
      </c>
      <c r="B211" s="146"/>
      <c r="C211" s="146"/>
      <c r="D211" s="146"/>
      <c r="E211" s="146"/>
      <c r="F211" s="146"/>
      <c r="G211" s="146"/>
      <c r="H211" s="146"/>
      <c r="I211" s="146"/>
      <c r="J211" s="146"/>
      <c r="K211" s="146"/>
      <c r="L211" s="218" t="str">
        <f t="shared" si="40"/>
        <v/>
      </c>
      <c r="M211" s="123">
        <f t="shared" si="42"/>
        <v>0</v>
      </c>
      <c r="N211" s="119" t="str">
        <f t="shared" si="43"/>
        <v/>
      </c>
      <c r="O211" s="119" t="str">
        <f t="shared" si="44"/>
        <v/>
      </c>
      <c r="P211" s="119" t="str">
        <f t="shared" si="45"/>
        <v/>
      </c>
      <c r="Q211" s="119" t="str">
        <f t="shared" si="46"/>
        <v/>
      </c>
      <c r="R211" s="119" t="str">
        <f t="shared" si="47"/>
        <v/>
      </c>
      <c r="S211" s="119" t="str">
        <f t="shared" si="48"/>
        <v/>
      </c>
      <c r="T211" s="119" t="str">
        <f t="shared" si="49"/>
        <v/>
      </c>
      <c r="U211" s="119" t="str">
        <f t="shared" si="50"/>
        <v/>
      </c>
      <c r="V211" s="119" t="str">
        <f t="shared" si="51"/>
        <v/>
      </c>
      <c r="W211" s="119" t="str">
        <f t="shared" si="52"/>
        <v/>
      </c>
      <c r="X211" s="147" t="str">
        <f t="shared" si="41"/>
        <v/>
      </c>
      <c r="Y211" s="88"/>
      <c r="Z211" s="88"/>
      <c r="AA211" s="88"/>
      <c r="AB211" s="88"/>
      <c r="AC211" s="88"/>
      <c r="AD211" s="88"/>
      <c r="AE211" s="88"/>
      <c r="AF211" s="88"/>
      <c r="AG211" s="88"/>
    </row>
    <row r="212" spans="1:33" x14ac:dyDescent="0.5">
      <c r="A212" s="149">
        <v>210</v>
      </c>
      <c r="B212" s="146"/>
      <c r="C212" s="146"/>
      <c r="D212" s="146"/>
      <c r="E212" s="146"/>
      <c r="F212" s="146"/>
      <c r="G212" s="146"/>
      <c r="H212" s="146"/>
      <c r="I212" s="146"/>
      <c r="J212" s="146"/>
      <c r="K212" s="146"/>
      <c r="L212" s="218" t="str">
        <f t="shared" si="40"/>
        <v/>
      </c>
      <c r="M212" s="123">
        <f t="shared" si="42"/>
        <v>0</v>
      </c>
      <c r="N212" s="119" t="str">
        <f t="shared" si="43"/>
        <v/>
      </c>
      <c r="O212" s="119" t="str">
        <f t="shared" si="44"/>
        <v/>
      </c>
      <c r="P212" s="119" t="str">
        <f t="shared" si="45"/>
        <v/>
      </c>
      <c r="Q212" s="119" t="str">
        <f t="shared" si="46"/>
        <v/>
      </c>
      <c r="R212" s="119" t="str">
        <f t="shared" si="47"/>
        <v/>
      </c>
      <c r="S212" s="119" t="str">
        <f t="shared" si="48"/>
        <v/>
      </c>
      <c r="T212" s="119" t="str">
        <f t="shared" si="49"/>
        <v/>
      </c>
      <c r="U212" s="119" t="str">
        <f t="shared" si="50"/>
        <v/>
      </c>
      <c r="V212" s="119" t="str">
        <f t="shared" si="51"/>
        <v/>
      </c>
      <c r="W212" s="119" t="str">
        <f t="shared" si="52"/>
        <v/>
      </c>
      <c r="X212" s="147" t="str">
        <f t="shared" si="41"/>
        <v/>
      </c>
      <c r="Y212" s="88"/>
      <c r="Z212" s="88"/>
      <c r="AA212" s="88"/>
      <c r="AB212" s="88"/>
      <c r="AC212" s="88"/>
      <c r="AD212" s="88"/>
      <c r="AE212" s="88"/>
      <c r="AF212" s="88"/>
      <c r="AG212" s="88"/>
    </row>
    <row r="213" spans="1:33" x14ac:dyDescent="0.5">
      <c r="A213" s="149">
        <v>211</v>
      </c>
      <c r="B213" s="146"/>
      <c r="C213" s="146"/>
      <c r="D213" s="146"/>
      <c r="E213" s="146"/>
      <c r="F213" s="146"/>
      <c r="G213" s="146"/>
      <c r="H213" s="146"/>
      <c r="I213" s="146"/>
      <c r="J213" s="146"/>
      <c r="K213" s="146"/>
      <c r="L213" s="218" t="str">
        <f t="shared" si="40"/>
        <v/>
      </c>
      <c r="M213" s="123">
        <f t="shared" si="42"/>
        <v>0</v>
      </c>
      <c r="N213" s="119" t="str">
        <f t="shared" si="43"/>
        <v/>
      </c>
      <c r="O213" s="119" t="str">
        <f t="shared" si="44"/>
        <v/>
      </c>
      <c r="P213" s="119" t="str">
        <f t="shared" si="45"/>
        <v/>
      </c>
      <c r="Q213" s="119" t="str">
        <f t="shared" si="46"/>
        <v/>
      </c>
      <c r="R213" s="119" t="str">
        <f t="shared" si="47"/>
        <v/>
      </c>
      <c r="S213" s="119" t="str">
        <f t="shared" si="48"/>
        <v/>
      </c>
      <c r="T213" s="119" t="str">
        <f t="shared" si="49"/>
        <v/>
      </c>
      <c r="U213" s="119" t="str">
        <f t="shared" si="50"/>
        <v/>
      </c>
      <c r="V213" s="119" t="str">
        <f t="shared" si="51"/>
        <v/>
      </c>
      <c r="W213" s="119" t="str">
        <f t="shared" si="52"/>
        <v/>
      </c>
      <c r="X213" s="147" t="str">
        <f t="shared" si="41"/>
        <v/>
      </c>
      <c r="Y213" s="88"/>
      <c r="Z213" s="88"/>
      <c r="AA213" s="88"/>
      <c r="AB213" s="88"/>
      <c r="AC213" s="88"/>
      <c r="AD213" s="88"/>
      <c r="AE213" s="88"/>
      <c r="AF213" s="88"/>
      <c r="AG213" s="88"/>
    </row>
    <row r="214" spans="1:33" x14ac:dyDescent="0.5">
      <c r="A214" s="149">
        <v>212</v>
      </c>
      <c r="B214" s="146"/>
      <c r="C214" s="146"/>
      <c r="D214" s="146"/>
      <c r="E214" s="146"/>
      <c r="F214" s="146"/>
      <c r="G214" s="146"/>
      <c r="H214" s="146"/>
      <c r="I214" s="146"/>
      <c r="J214" s="146"/>
      <c r="K214" s="146"/>
      <c r="L214" s="218" t="str">
        <f t="shared" si="40"/>
        <v/>
      </c>
      <c r="M214" s="123">
        <f t="shared" si="42"/>
        <v>0</v>
      </c>
      <c r="N214" s="119" t="str">
        <f t="shared" si="43"/>
        <v/>
      </c>
      <c r="O214" s="119" t="str">
        <f t="shared" si="44"/>
        <v/>
      </c>
      <c r="P214" s="119" t="str">
        <f t="shared" si="45"/>
        <v/>
      </c>
      <c r="Q214" s="119" t="str">
        <f t="shared" si="46"/>
        <v/>
      </c>
      <c r="R214" s="119" t="str">
        <f t="shared" si="47"/>
        <v/>
      </c>
      <c r="S214" s="119" t="str">
        <f t="shared" si="48"/>
        <v/>
      </c>
      <c r="T214" s="119" t="str">
        <f t="shared" si="49"/>
        <v/>
      </c>
      <c r="U214" s="119" t="str">
        <f t="shared" si="50"/>
        <v/>
      </c>
      <c r="V214" s="119" t="str">
        <f t="shared" si="51"/>
        <v/>
      </c>
      <c r="W214" s="119" t="str">
        <f t="shared" si="52"/>
        <v/>
      </c>
      <c r="X214" s="147" t="str">
        <f t="shared" si="41"/>
        <v/>
      </c>
      <c r="Y214" s="88"/>
      <c r="Z214" s="88"/>
      <c r="AA214" s="88"/>
      <c r="AB214" s="88"/>
      <c r="AC214" s="88"/>
      <c r="AD214" s="88"/>
      <c r="AE214" s="88"/>
      <c r="AF214" s="88"/>
      <c r="AG214" s="88"/>
    </row>
    <row r="215" spans="1:33" x14ac:dyDescent="0.5">
      <c r="A215" s="149">
        <v>213</v>
      </c>
      <c r="B215" s="146"/>
      <c r="C215" s="146"/>
      <c r="D215" s="146"/>
      <c r="E215" s="146"/>
      <c r="F215" s="146"/>
      <c r="G215" s="146"/>
      <c r="H215" s="146"/>
      <c r="I215" s="146"/>
      <c r="J215" s="146"/>
      <c r="K215" s="146"/>
      <c r="L215" s="218" t="str">
        <f t="shared" si="40"/>
        <v/>
      </c>
      <c r="M215" s="123">
        <f t="shared" si="42"/>
        <v>0</v>
      </c>
      <c r="N215" s="119" t="str">
        <f t="shared" si="43"/>
        <v/>
      </c>
      <c r="O215" s="119" t="str">
        <f t="shared" si="44"/>
        <v/>
      </c>
      <c r="P215" s="119" t="str">
        <f t="shared" si="45"/>
        <v/>
      </c>
      <c r="Q215" s="119" t="str">
        <f t="shared" si="46"/>
        <v/>
      </c>
      <c r="R215" s="119" t="str">
        <f t="shared" si="47"/>
        <v/>
      </c>
      <c r="S215" s="119" t="str">
        <f t="shared" si="48"/>
        <v/>
      </c>
      <c r="T215" s="119" t="str">
        <f t="shared" si="49"/>
        <v/>
      </c>
      <c r="U215" s="119" t="str">
        <f t="shared" si="50"/>
        <v/>
      </c>
      <c r="V215" s="119" t="str">
        <f t="shared" si="51"/>
        <v/>
      </c>
      <c r="W215" s="119" t="str">
        <f t="shared" si="52"/>
        <v/>
      </c>
      <c r="X215" s="147" t="str">
        <f t="shared" si="41"/>
        <v/>
      </c>
      <c r="Y215" s="88"/>
      <c r="Z215" s="88"/>
      <c r="AA215" s="88"/>
      <c r="AB215" s="88"/>
      <c r="AC215" s="88"/>
      <c r="AD215" s="88"/>
      <c r="AE215" s="88"/>
      <c r="AF215" s="88"/>
      <c r="AG215" s="88"/>
    </row>
    <row r="216" spans="1:33" x14ac:dyDescent="0.5">
      <c r="A216" s="149">
        <v>214</v>
      </c>
      <c r="B216" s="146"/>
      <c r="C216" s="146"/>
      <c r="D216" s="146"/>
      <c r="E216" s="146"/>
      <c r="F216" s="146"/>
      <c r="G216" s="146"/>
      <c r="H216" s="146"/>
      <c r="I216" s="146"/>
      <c r="J216" s="146"/>
      <c r="K216" s="146"/>
      <c r="L216" s="218" t="str">
        <f t="shared" si="40"/>
        <v/>
      </c>
      <c r="M216" s="123">
        <f t="shared" si="42"/>
        <v>0</v>
      </c>
      <c r="N216" s="119" t="str">
        <f t="shared" si="43"/>
        <v/>
      </c>
      <c r="O216" s="119" t="str">
        <f t="shared" si="44"/>
        <v/>
      </c>
      <c r="P216" s="119" t="str">
        <f t="shared" si="45"/>
        <v/>
      </c>
      <c r="Q216" s="119" t="str">
        <f t="shared" si="46"/>
        <v/>
      </c>
      <c r="R216" s="119" t="str">
        <f t="shared" si="47"/>
        <v/>
      </c>
      <c r="S216" s="119" t="str">
        <f t="shared" si="48"/>
        <v/>
      </c>
      <c r="T216" s="119" t="str">
        <f t="shared" si="49"/>
        <v/>
      </c>
      <c r="U216" s="119" t="str">
        <f t="shared" si="50"/>
        <v/>
      </c>
      <c r="V216" s="119" t="str">
        <f t="shared" si="51"/>
        <v/>
      </c>
      <c r="W216" s="119" t="str">
        <f t="shared" si="52"/>
        <v/>
      </c>
      <c r="X216" s="147" t="str">
        <f t="shared" si="41"/>
        <v/>
      </c>
      <c r="Y216" s="88"/>
      <c r="Z216" s="88"/>
      <c r="AA216" s="88"/>
      <c r="AB216" s="88"/>
      <c r="AC216" s="88"/>
      <c r="AD216" s="88"/>
      <c r="AE216" s="88"/>
      <c r="AF216" s="88"/>
      <c r="AG216" s="88"/>
    </row>
    <row r="217" spans="1:33" x14ac:dyDescent="0.5">
      <c r="A217" s="149">
        <v>215</v>
      </c>
      <c r="B217" s="146"/>
      <c r="C217" s="146"/>
      <c r="D217" s="146"/>
      <c r="E217" s="146"/>
      <c r="F217" s="146"/>
      <c r="G217" s="146"/>
      <c r="H217" s="146"/>
      <c r="I217" s="146"/>
      <c r="J217" s="146"/>
      <c r="K217" s="146"/>
      <c r="L217" s="218" t="str">
        <f t="shared" si="40"/>
        <v/>
      </c>
      <c r="M217" s="123">
        <f t="shared" si="42"/>
        <v>0</v>
      </c>
      <c r="N217" s="119" t="str">
        <f t="shared" si="43"/>
        <v/>
      </c>
      <c r="O217" s="119" t="str">
        <f t="shared" si="44"/>
        <v/>
      </c>
      <c r="P217" s="119" t="str">
        <f t="shared" si="45"/>
        <v/>
      </c>
      <c r="Q217" s="119" t="str">
        <f t="shared" si="46"/>
        <v/>
      </c>
      <c r="R217" s="119" t="str">
        <f t="shared" si="47"/>
        <v/>
      </c>
      <c r="S217" s="119" t="str">
        <f t="shared" si="48"/>
        <v/>
      </c>
      <c r="T217" s="119" t="str">
        <f t="shared" si="49"/>
        <v/>
      </c>
      <c r="U217" s="119" t="str">
        <f t="shared" si="50"/>
        <v/>
      </c>
      <c r="V217" s="119" t="str">
        <f t="shared" si="51"/>
        <v/>
      </c>
      <c r="W217" s="119" t="str">
        <f t="shared" si="52"/>
        <v/>
      </c>
      <c r="X217" s="147" t="str">
        <f t="shared" si="41"/>
        <v/>
      </c>
      <c r="Y217" s="88"/>
      <c r="Z217" s="88"/>
      <c r="AA217" s="88"/>
      <c r="AB217" s="88"/>
      <c r="AC217" s="88"/>
      <c r="AD217" s="88"/>
      <c r="AE217" s="88"/>
      <c r="AF217" s="88"/>
      <c r="AG217" s="88"/>
    </row>
    <row r="218" spans="1:33" x14ac:dyDescent="0.5">
      <c r="A218" s="149">
        <v>216</v>
      </c>
      <c r="B218" s="146"/>
      <c r="C218" s="146"/>
      <c r="D218" s="146"/>
      <c r="E218" s="146"/>
      <c r="F218" s="146"/>
      <c r="G218" s="146"/>
      <c r="H218" s="146"/>
      <c r="I218" s="146"/>
      <c r="J218" s="146"/>
      <c r="K218" s="146"/>
      <c r="L218" s="218" t="str">
        <f t="shared" si="40"/>
        <v/>
      </c>
      <c r="M218" s="123">
        <f t="shared" si="42"/>
        <v>0</v>
      </c>
      <c r="N218" s="119" t="str">
        <f t="shared" si="43"/>
        <v/>
      </c>
      <c r="O218" s="119" t="str">
        <f t="shared" si="44"/>
        <v/>
      </c>
      <c r="P218" s="119" t="str">
        <f t="shared" si="45"/>
        <v/>
      </c>
      <c r="Q218" s="119" t="str">
        <f t="shared" si="46"/>
        <v/>
      </c>
      <c r="R218" s="119" t="str">
        <f t="shared" si="47"/>
        <v/>
      </c>
      <c r="S218" s="119" t="str">
        <f t="shared" si="48"/>
        <v/>
      </c>
      <c r="T218" s="119" t="str">
        <f t="shared" si="49"/>
        <v/>
      </c>
      <c r="U218" s="119" t="str">
        <f t="shared" si="50"/>
        <v/>
      </c>
      <c r="V218" s="119" t="str">
        <f t="shared" si="51"/>
        <v/>
      </c>
      <c r="W218" s="119" t="str">
        <f t="shared" si="52"/>
        <v/>
      </c>
      <c r="X218" s="147" t="str">
        <f t="shared" si="41"/>
        <v/>
      </c>
      <c r="Y218" s="88"/>
      <c r="Z218" s="88"/>
      <c r="AA218" s="88"/>
      <c r="AB218" s="88"/>
      <c r="AC218" s="88"/>
      <c r="AD218" s="88"/>
      <c r="AE218" s="88"/>
      <c r="AF218" s="88"/>
      <c r="AG218" s="88"/>
    </row>
    <row r="219" spans="1:33" x14ac:dyDescent="0.5">
      <c r="A219" s="149">
        <v>217</v>
      </c>
      <c r="B219" s="146"/>
      <c r="C219" s="146"/>
      <c r="D219" s="146"/>
      <c r="E219" s="146"/>
      <c r="F219" s="146"/>
      <c r="G219" s="146"/>
      <c r="H219" s="146"/>
      <c r="I219" s="146"/>
      <c r="J219" s="146"/>
      <c r="K219" s="146"/>
      <c r="L219" s="218" t="str">
        <f t="shared" si="40"/>
        <v/>
      </c>
      <c r="M219" s="123">
        <f t="shared" si="42"/>
        <v>0</v>
      </c>
      <c r="N219" s="119" t="str">
        <f t="shared" si="43"/>
        <v/>
      </c>
      <c r="O219" s="119" t="str">
        <f t="shared" si="44"/>
        <v/>
      </c>
      <c r="P219" s="119" t="str">
        <f t="shared" si="45"/>
        <v/>
      </c>
      <c r="Q219" s="119" t="str">
        <f t="shared" si="46"/>
        <v/>
      </c>
      <c r="R219" s="119" t="str">
        <f t="shared" si="47"/>
        <v/>
      </c>
      <c r="S219" s="119" t="str">
        <f t="shared" si="48"/>
        <v/>
      </c>
      <c r="T219" s="119" t="str">
        <f t="shared" si="49"/>
        <v/>
      </c>
      <c r="U219" s="119" t="str">
        <f t="shared" si="50"/>
        <v/>
      </c>
      <c r="V219" s="119" t="str">
        <f t="shared" si="51"/>
        <v/>
      </c>
      <c r="W219" s="119" t="str">
        <f t="shared" si="52"/>
        <v/>
      </c>
      <c r="X219" s="147" t="str">
        <f t="shared" si="41"/>
        <v/>
      </c>
      <c r="Y219" s="88"/>
      <c r="Z219" s="88"/>
      <c r="AA219" s="88"/>
      <c r="AB219" s="88"/>
      <c r="AC219" s="88"/>
      <c r="AD219" s="88"/>
      <c r="AE219" s="88"/>
      <c r="AF219" s="88"/>
      <c r="AG219" s="88"/>
    </row>
    <row r="220" spans="1:33" x14ac:dyDescent="0.5">
      <c r="A220" s="149">
        <v>218</v>
      </c>
      <c r="B220" s="146"/>
      <c r="C220" s="146"/>
      <c r="D220" s="146"/>
      <c r="E220" s="146"/>
      <c r="F220" s="146"/>
      <c r="G220" s="146"/>
      <c r="H220" s="146"/>
      <c r="I220" s="146"/>
      <c r="J220" s="146"/>
      <c r="K220" s="146"/>
      <c r="L220" s="218" t="str">
        <f t="shared" si="40"/>
        <v/>
      </c>
      <c r="M220" s="123">
        <f t="shared" si="42"/>
        <v>0</v>
      </c>
      <c r="N220" s="119" t="str">
        <f t="shared" si="43"/>
        <v/>
      </c>
      <c r="O220" s="119" t="str">
        <f t="shared" si="44"/>
        <v/>
      </c>
      <c r="P220" s="119" t="str">
        <f t="shared" si="45"/>
        <v/>
      </c>
      <c r="Q220" s="119" t="str">
        <f t="shared" si="46"/>
        <v/>
      </c>
      <c r="R220" s="119" t="str">
        <f t="shared" si="47"/>
        <v/>
      </c>
      <c r="S220" s="119" t="str">
        <f t="shared" si="48"/>
        <v/>
      </c>
      <c r="T220" s="119" t="str">
        <f t="shared" si="49"/>
        <v/>
      </c>
      <c r="U220" s="119" t="str">
        <f t="shared" si="50"/>
        <v/>
      </c>
      <c r="V220" s="119" t="str">
        <f t="shared" si="51"/>
        <v/>
      </c>
      <c r="W220" s="119" t="str">
        <f t="shared" si="52"/>
        <v/>
      </c>
      <c r="X220" s="147" t="str">
        <f t="shared" si="41"/>
        <v/>
      </c>
      <c r="Y220" s="88"/>
      <c r="Z220" s="88"/>
      <c r="AA220" s="88"/>
      <c r="AB220" s="88"/>
      <c r="AC220" s="88"/>
      <c r="AD220" s="88"/>
      <c r="AE220" s="88"/>
      <c r="AF220" s="88"/>
      <c r="AG220" s="88"/>
    </row>
    <row r="221" spans="1:33" x14ac:dyDescent="0.5">
      <c r="A221" s="149">
        <v>219</v>
      </c>
      <c r="B221" s="146"/>
      <c r="C221" s="146"/>
      <c r="D221" s="146"/>
      <c r="E221" s="146"/>
      <c r="F221" s="146"/>
      <c r="G221" s="146"/>
      <c r="H221" s="146"/>
      <c r="I221" s="146"/>
      <c r="J221" s="146"/>
      <c r="K221" s="146"/>
      <c r="L221" s="218" t="str">
        <f t="shared" si="40"/>
        <v/>
      </c>
      <c r="M221" s="123">
        <f t="shared" si="42"/>
        <v>0</v>
      </c>
      <c r="N221" s="119" t="str">
        <f t="shared" si="43"/>
        <v/>
      </c>
      <c r="O221" s="119" t="str">
        <f t="shared" si="44"/>
        <v/>
      </c>
      <c r="P221" s="119" t="str">
        <f t="shared" si="45"/>
        <v/>
      </c>
      <c r="Q221" s="119" t="str">
        <f t="shared" si="46"/>
        <v/>
      </c>
      <c r="R221" s="119" t="str">
        <f t="shared" si="47"/>
        <v/>
      </c>
      <c r="S221" s="119" t="str">
        <f t="shared" si="48"/>
        <v/>
      </c>
      <c r="T221" s="119" t="str">
        <f t="shared" si="49"/>
        <v/>
      </c>
      <c r="U221" s="119" t="str">
        <f t="shared" si="50"/>
        <v/>
      </c>
      <c r="V221" s="119" t="str">
        <f t="shared" si="51"/>
        <v/>
      </c>
      <c r="W221" s="119" t="str">
        <f t="shared" si="52"/>
        <v/>
      </c>
      <c r="X221" s="147" t="str">
        <f t="shared" si="41"/>
        <v/>
      </c>
      <c r="Y221" s="88"/>
      <c r="Z221" s="88"/>
      <c r="AA221" s="88"/>
      <c r="AB221" s="88"/>
      <c r="AC221" s="88"/>
      <c r="AD221" s="88"/>
      <c r="AE221" s="88"/>
      <c r="AF221" s="88"/>
      <c r="AG221" s="88"/>
    </row>
    <row r="222" spans="1:33" x14ac:dyDescent="0.5">
      <c r="A222" s="149">
        <v>220</v>
      </c>
      <c r="B222" s="146"/>
      <c r="C222" s="146"/>
      <c r="D222" s="146"/>
      <c r="E222" s="146"/>
      <c r="F222" s="146"/>
      <c r="G222" s="146"/>
      <c r="H222" s="146"/>
      <c r="I222" s="146"/>
      <c r="J222" s="146"/>
      <c r="K222" s="146"/>
      <c r="L222" s="218" t="str">
        <f t="shared" si="40"/>
        <v/>
      </c>
      <c r="M222" s="123">
        <f t="shared" si="42"/>
        <v>0</v>
      </c>
      <c r="N222" s="119" t="str">
        <f t="shared" si="43"/>
        <v/>
      </c>
      <c r="O222" s="119" t="str">
        <f t="shared" si="44"/>
        <v/>
      </c>
      <c r="P222" s="119" t="str">
        <f t="shared" si="45"/>
        <v/>
      </c>
      <c r="Q222" s="119" t="str">
        <f t="shared" si="46"/>
        <v/>
      </c>
      <c r="R222" s="119" t="str">
        <f t="shared" si="47"/>
        <v/>
      </c>
      <c r="S222" s="119" t="str">
        <f t="shared" si="48"/>
        <v/>
      </c>
      <c r="T222" s="119" t="str">
        <f t="shared" si="49"/>
        <v/>
      </c>
      <c r="U222" s="119" t="str">
        <f t="shared" si="50"/>
        <v/>
      </c>
      <c r="V222" s="119" t="str">
        <f t="shared" si="51"/>
        <v/>
      </c>
      <c r="W222" s="119" t="str">
        <f t="shared" si="52"/>
        <v/>
      </c>
      <c r="X222" s="147" t="str">
        <f t="shared" si="41"/>
        <v/>
      </c>
      <c r="Y222" s="88"/>
      <c r="Z222" s="88"/>
      <c r="AA222" s="88"/>
      <c r="AB222" s="88"/>
      <c r="AC222" s="88"/>
      <c r="AD222" s="88"/>
      <c r="AE222" s="88"/>
      <c r="AF222" s="88"/>
      <c r="AG222" s="88"/>
    </row>
    <row r="223" spans="1:33" x14ac:dyDescent="0.5">
      <c r="A223" s="149">
        <v>221</v>
      </c>
      <c r="B223" s="146"/>
      <c r="C223" s="146"/>
      <c r="D223" s="146"/>
      <c r="E223" s="146"/>
      <c r="F223" s="146"/>
      <c r="G223" s="146"/>
      <c r="H223" s="146"/>
      <c r="I223" s="146"/>
      <c r="J223" s="146"/>
      <c r="K223" s="146"/>
      <c r="L223" s="218" t="str">
        <f t="shared" si="40"/>
        <v/>
      </c>
      <c r="M223" s="123">
        <f t="shared" si="42"/>
        <v>0</v>
      </c>
      <c r="N223" s="119" t="str">
        <f t="shared" si="43"/>
        <v/>
      </c>
      <c r="O223" s="119" t="str">
        <f t="shared" si="44"/>
        <v/>
      </c>
      <c r="P223" s="119" t="str">
        <f t="shared" si="45"/>
        <v/>
      </c>
      <c r="Q223" s="119" t="str">
        <f t="shared" si="46"/>
        <v/>
      </c>
      <c r="R223" s="119" t="str">
        <f t="shared" si="47"/>
        <v/>
      </c>
      <c r="S223" s="119" t="str">
        <f t="shared" si="48"/>
        <v/>
      </c>
      <c r="T223" s="119" t="str">
        <f t="shared" si="49"/>
        <v/>
      </c>
      <c r="U223" s="119" t="str">
        <f t="shared" si="50"/>
        <v/>
      </c>
      <c r="V223" s="119" t="str">
        <f t="shared" si="51"/>
        <v/>
      </c>
      <c r="W223" s="119" t="str">
        <f t="shared" si="52"/>
        <v/>
      </c>
      <c r="X223" s="147" t="str">
        <f t="shared" si="41"/>
        <v/>
      </c>
      <c r="Y223" s="88"/>
      <c r="Z223" s="88"/>
      <c r="AA223" s="88"/>
      <c r="AB223" s="88"/>
      <c r="AC223" s="88"/>
      <c r="AD223" s="88"/>
      <c r="AE223" s="88"/>
      <c r="AF223" s="88"/>
      <c r="AG223" s="88"/>
    </row>
    <row r="224" spans="1:33" x14ac:dyDescent="0.5">
      <c r="A224" s="149">
        <v>222</v>
      </c>
      <c r="B224" s="146"/>
      <c r="C224" s="146"/>
      <c r="D224" s="146"/>
      <c r="E224" s="146"/>
      <c r="F224" s="146"/>
      <c r="G224" s="146"/>
      <c r="H224" s="146"/>
      <c r="I224" s="146"/>
      <c r="J224" s="146"/>
      <c r="K224" s="146"/>
      <c r="L224" s="218" t="str">
        <f t="shared" si="40"/>
        <v/>
      </c>
      <c r="M224" s="123">
        <f t="shared" si="42"/>
        <v>0</v>
      </c>
      <c r="N224" s="119" t="str">
        <f t="shared" si="43"/>
        <v/>
      </c>
      <c r="O224" s="119" t="str">
        <f t="shared" si="44"/>
        <v/>
      </c>
      <c r="P224" s="119" t="str">
        <f t="shared" si="45"/>
        <v/>
      </c>
      <c r="Q224" s="119" t="str">
        <f t="shared" si="46"/>
        <v/>
      </c>
      <c r="R224" s="119" t="str">
        <f t="shared" si="47"/>
        <v/>
      </c>
      <c r="S224" s="119" t="str">
        <f t="shared" si="48"/>
        <v/>
      </c>
      <c r="T224" s="119" t="str">
        <f t="shared" si="49"/>
        <v/>
      </c>
      <c r="U224" s="119" t="str">
        <f t="shared" si="50"/>
        <v/>
      </c>
      <c r="V224" s="119" t="str">
        <f t="shared" si="51"/>
        <v/>
      </c>
      <c r="W224" s="119" t="str">
        <f t="shared" si="52"/>
        <v/>
      </c>
      <c r="X224" s="147" t="str">
        <f t="shared" si="41"/>
        <v/>
      </c>
      <c r="Y224" s="88"/>
      <c r="Z224" s="88"/>
      <c r="AA224" s="88"/>
      <c r="AB224" s="88"/>
      <c r="AC224" s="88"/>
      <c r="AD224" s="88"/>
      <c r="AE224" s="88"/>
      <c r="AF224" s="88"/>
      <c r="AG224" s="88"/>
    </row>
    <row r="225" spans="1:33" x14ac:dyDescent="0.5">
      <c r="A225" s="149">
        <v>223</v>
      </c>
      <c r="B225" s="146"/>
      <c r="C225" s="146"/>
      <c r="D225" s="146"/>
      <c r="E225" s="146"/>
      <c r="F225" s="146"/>
      <c r="G225" s="146"/>
      <c r="H225" s="146"/>
      <c r="I225" s="146"/>
      <c r="J225" s="146"/>
      <c r="K225" s="146"/>
      <c r="L225" s="218" t="str">
        <f t="shared" si="40"/>
        <v/>
      </c>
      <c r="M225" s="123">
        <f t="shared" si="42"/>
        <v>0</v>
      </c>
      <c r="N225" s="119" t="str">
        <f t="shared" si="43"/>
        <v/>
      </c>
      <c r="O225" s="119" t="str">
        <f t="shared" si="44"/>
        <v/>
      </c>
      <c r="P225" s="119" t="str">
        <f t="shared" si="45"/>
        <v/>
      </c>
      <c r="Q225" s="119" t="str">
        <f t="shared" si="46"/>
        <v/>
      </c>
      <c r="R225" s="119" t="str">
        <f t="shared" si="47"/>
        <v/>
      </c>
      <c r="S225" s="119" t="str">
        <f t="shared" si="48"/>
        <v/>
      </c>
      <c r="T225" s="119" t="str">
        <f t="shared" si="49"/>
        <v/>
      </c>
      <c r="U225" s="119" t="str">
        <f t="shared" si="50"/>
        <v/>
      </c>
      <c r="V225" s="119" t="str">
        <f t="shared" si="51"/>
        <v/>
      </c>
      <c r="W225" s="119" t="str">
        <f t="shared" si="52"/>
        <v/>
      </c>
      <c r="X225" s="147" t="str">
        <f t="shared" si="41"/>
        <v/>
      </c>
      <c r="Y225" s="88"/>
      <c r="Z225" s="88"/>
      <c r="AA225" s="88"/>
      <c r="AB225" s="88"/>
      <c r="AC225" s="88"/>
      <c r="AD225" s="88"/>
      <c r="AE225" s="88"/>
      <c r="AF225" s="88"/>
      <c r="AG225" s="88"/>
    </row>
    <row r="226" spans="1:33" x14ac:dyDescent="0.5">
      <c r="A226" s="149">
        <v>224</v>
      </c>
      <c r="B226" s="146"/>
      <c r="C226" s="146"/>
      <c r="D226" s="146"/>
      <c r="E226" s="146"/>
      <c r="F226" s="146"/>
      <c r="G226" s="146"/>
      <c r="H226" s="146"/>
      <c r="I226" s="146"/>
      <c r="J226" s="146"/>
      <c r="K226" s="146"/>
      <c r="L226" s="218" t="str">
        <f t="shared" si="40"/>
        <v/>
      </c>
      <c r="M226" s="123">
        <f t="shared" si="42"/>
        <v>0</v>
      </c>
      <c r="N226" s="119" t="str">
        <f t="shared" si="43"/>
        <v/>
      </c>
      <c r="O226" s="119" t="str">
        <f t="shared" si="44"/>
        <v/>
      </c>
      <c r="P226" s="119" t="str">
        <f t="shared" si="45"/>
        <v/>
      </c>
      <c r="Q226" s="119" t="str">
        <f t="shared" si="46"/>
        <v/>
      </c>
      <c r="R226" s="119" t="str">
        <f t="shared" si="47"/>
        <v/>
      </c>
      <c r="S226" s="119" t="str">
        <f t="shared" si="48"/>
        <v/>
      </c>
      <c r="T226" s="119" t="str">
        <f t="shared" si="49"/>
        <v/>
      </c>
      <c r="U226" s="119" t="str">
        <f t="shared" si="50"/>
        <v/>
      </c>
      <c r="V226" s="119" t="str">
        <f t="shared" si="51"/>
        <v/>
      </c>
      <c r="W226" s="119" t="str">
        <f t="shared" si="52"/>
        <v/>
      </c>
      <c r="X226" s="147" t="str">
        <f t="shared" si="41"/>
        <v/>
      </c>
      <c r="Y226" s="88"/>
      <c r="Z226" s="88"/>
      <c r="AA226" s="88"/>
      <c r="AB226" s="88"/>
      <c r="AC226" s="88"/>
      <c r="AD226" s="88"/>
      <c r="AE226" s="88"/>
      <c r="AF226" s="88"/>
      <c r="AG226" s="88"/>
    </row>
    <row r="227" spans="1:33" x14ac:dyDescent="0.5">
      <c r="A227" s="149">
        <v>225</v>
      </c>
      <c r="B227" s="146"/>
      <c r="C227" s="146"/>
      <c r="D227" s="146"/>
      <c r="E227" s="146"/>
      <c r="F227" s="146"/>
      <c r="G227" s="146"/>
      <c r="H227" s="146"/>
      <c r="I227" s="146"/>
      <c r="J227" s="146"/>
      <c r="K227" s="146"/>
      <c r="L227" s="218" t="str">
        <f t="shared" si="40"/>
        <v/>
      </c>
      <c r="M227" s="123">
        <f t="shared" si="42"/>
        <v>0</v>
      </c>
      <c r="N227" s="119" t="str">
        <f t="shared" si="43"/>
        <v/>
      </c>
      <c r="O227" s="119" t="str">
        <f t="shared" si="44"/>
        <v/>
      </c>
      <c r="P227" s="119" t="str">
        <f t="shared" si="45"/>
        <v/>
      </c>
      <c r="Q227" s="119" t="str">
        <f t="shared" si="46"/>
        <v/>
      </c>
      <c r="R227" s="119" t="str">
        <f t="shared" si="47"/>
        <v/>
      </c>
      <c r="S227" s="119" t="str">
        <f t="shared" si="48"/>
        <v/>
      </c>
      <c r="T227" s="119" t="str">
        <f t="shared" si="49"/>
        <v/>
      </c>
      <c r="U227" s="119" t="str">
        <f t="shared" si="50"/>
        <v/>
      </c>
      <c r="V227" s="119" t="str">
        <f t="shared" si="51"/>
        <v/>
      </c>
      <c r="W227" s="119" t="str">
        <f t="shared" si="52"/>
        <v/>
      </c>
      <c r="X227" s="147" t="str">
        <f t="shared" si="41"/>
        <v/>
      </c>
      <c r="Y227" s="88"/>
      <c r="Z227" s="88"/>
      <c r="AA227" s="88"/>
      <c r="AB227" s="88"/>
      <c r="AC227" s="88"/>
      <c r="AD227" s="88"/>
      <c r="AE227" s="88"/>
      <c r="AF227" s="88"/>
      <c r="AG227" s="88"/>
    </row>
    <row r="228" spans="1:33" x14ac:dyDescent="0.5">
      <c r="A228" s="149">
        <v>226</v>
      </c>
      <c r="B228" s="146"/>
      <c r="C228" s="146"/>
      <c r="D228" s="146"/>
      <c r="E228" s="146"/>
      <c r="F228" s="146"/>
      <c r="G228" s="146"/>
      <c r="H228" s="146"/>
      <c r="I228" s="146"/>
      <c r="J228" s="146"/>
      <c r="K228" s="146"/>
      <c r="L228" s="218" t="str">
        <f t="shared" si="40"/>
        <v/>
      </c>
      <c r="M228" s="123">
        <f t="shared" si="42"/>
        <v>0</v>
      </c>
      <c r="N228" s="119" t="str">
        <f t="shared" si="43"/>
        <v/>
      </c>
      <c r="O228" s="119" t="str">
        <f t="shared" si="44"/>
        <v/>
      </c>
      <c r="P228" s="119" t="str">
        <f t="shared" si="45"/>
        <v/>
      </c>
      <c r="Q228" s="119" t="str">
        <f t="shared" si="46"/>
        <v/>
      </c>
      <c r="R228" s="119" t="str">
        <f t="shared" si="47"/>
        <v/>
      </c>
      <c r="S228" s="119" t="str">
        <f t="shared" si="48"/>
        <v/>
      </c>
      <c r="T228" s="119" t="str">
        <f t="shared" si="49"/>
        <v/>
      </c>
      <c r="U228" s="119" t="str">
        <f t="shared" si="50"/>
        <v/>
      </c>
      <c r="V228" s="119" t="str">
        <f t="shared" si="51"/>
        <v/>
      </c>
      <c r="W228" s="119" t="str">
        <f t="shared" si="52"/>
        <v/>
      </c>
      <c r="X228" s="147" t="str">
        <f t="shared" si="41"/>
        <v/>
      </c>
      <c r="Y228" s="88"/>
      <c r="Z228" s="88"/>
      <c r="AA228" s="88"/>
      <c r="AB228" s="88"/>
      <c r="AC228" s="88"/>
      <c r="AD228" s="88"/>
      <c r="AE228" s="88"/>
      <c r="AF228" s="88"/>
      <c r="AG228" s="88"/>
    </row>
    <row r="229" spans="1:33" x14ac:dyDescent="0.5">
      <c r="A229" s="149">
        <v>227</v>
      </c>
      <c r="B229" s="146"/>
      <c r="C229" s="146"/>
      <c r="D229" s="146"/>
      <c r="E229" s="146"/>
      <c r="F229" s="146"/>
      <c r="G229" s="146"/>
      <c r="H229" s="146"/>
      <c r="I229" s="146"/>
      <c r="J229" s="146"/>
      <c r="K229" s="146"/>
      <c r="L229" s="218" t="str">
        <f t="shared" si="40"/>
        <v/>
      </c>
      <c r="M229" s="123">
        <f t="shared" si="42"/>
        <v>0</v>
      </c>
      <c r="N229" s="119" t="str">
        <f t="shared" si="43"/>
        <v/>
      </c>
      <c r="O229" s="119" t="str">
        <f t="shared" si="44"/>
        <v/>
      </c>
      <c r="P229" s="119" t="str">
        <f t="shared" si="45"/>
        <v/>
      </c>
      <c r="Q229" s="119" t="str">
        <f t="shared" si="46"/>
        <v/>
      </c>
      <c r="R229" s="119" t="str">
        <f t="shared" si="47"/>
        <v/>
      </c>
      <c r="S229" s="119" t="str">
        <f t="shared" si="48"/>
        <v/>
      </c>
      <c r="T229" s="119" t="str">
        <f t="shared" si="49"/>
        <v/>
      </c>
      <c r="U229" s="119" t="str">
        <f t="shared" si="50"/>
        <v/>
      </c>
      <c r="V229" s="119" t="str">
        <f t="shared" si="51"/>
        <v/>
      </c>
      <c r="W229" s="119" t="str">
        <f t="shared" si="52"/>
        <v/>
      </c>
      <c r="X229" s="147" t="str">
        <f t="shared" si="41"/>
        <v/>
      </c>
      <c r="Y229" s="88"/>
      <c r="Z229" s="88"/>
      <c r="AA229" s="88"/>
      <c r="AB229" s="88"/>
      <c r="AC229" s="88"/>
      <c r="AD229" s="88"/>
      <c r="AE229" s="88"/>
      <c r="AF229" s="88"/>
      <c r="AG229" s="88"/>
    </row>
    <row r="230" spans="1:33" x14ac:dyDescent="0.5">
      <c r="A230" s="149">
        <v>228</v>
      </c>
      <c r="B230" s="146"/>
      <c r="C230" s="146"/>
      <c r="D230" s="146"/>
      <c r="E230" s="146"/>
      <c r="F230" s="146"/>
      <c r="G230" s="146"/>
      <c r="H230" s="146"/>
      <c r="I230" s="146"/>
      <c r="J230" s="146"/>
      <c r="K230" s="146"/>
      <c r="L230" s="218" t="str">
        <f t="shared" si="40"/>
        <v/>
      </c>
      <c r="M230" s="123">
        <f t="shared" si="42"/>
        <v>0</v>
      </c>
      <c r="N230" s="119" t="str">
        <f t="shared" si="43"/>
        <v/>
      </c>
      <c r="O230" s="119" t="str">
        <f t="shared" si="44"/>
        <v/>
      </c>
      <c r="P230" s="119" t="str">
        <f t="shared" si="45"/>
        <v/>
      </c>
      <c r="Q230" s="119" t="str">
        <f t="shared" si="46"/>
        <v/>
      </c>
      <c r="R230" s="119" t="str">
        <f t="shared" si="47"/>
        <v/>
      </c>
      <c r="S230" s="119" t="str">
        <f t="shared" si="48"/>
        <v/>
      </c>
      <c r="T230" s="119" t="str">
        <f t="shared" si="49"/>
        <v/>
      </c>
      <c r="U230" s="119" t="str">
        <f t="shared" si="50"/>
        <v/>
      </c>
      <c r="V230" s="119" t="str">
        <f t="shared" si="51"/>
        <v/>
      </c>
      <c r="W230" s="119" t="str">
        <f t="shared" si="52"/>
        <v/>
      </c>
      <c r="X230" s="147" t="str">
        <f t="shared" si="41"/>
        <v/>
      </c>
      <c r="Y230" s="88"/>
      <c r="Z230" s="88"/>
      <c r="AA230" s="88"/>
      <c r="AB230" s="88"/>
      <c r="AC230" s="88"/>
      <c r="AD230" s="88"/>
      <c r="AE230" s="88"/>
      <c r="AF230" s="88"/>
      <c r="AG230" s="88"/>
    </row>
    <row r="231" spans="1:33" x14ac:dyDescent="0.5">
      <c r="A231" s="149">
        <v>229</v>
      </c>
      <c r="B231" s="146"/>
      <c r="C231" s="146"/>
      <c r="D231" s="146"/>
      <c r="E231" s="146"/>
      <c r="F231" s="146"/>
      <c r="G231" s="146"/>
      <c r="H231" s="146"/>
      <c r="I231" s="146"/>
      <c r="J231" s="146"/>
      <c r="K231" s="146"/>
      <c r="L231" s="218" t="str">
        <f t="shared" si="40"/>
        <v/>
      </c>
      <c r="M231" s="123">
        <f t="shared" si="42"/>
        <v>0</v>
      </c>
      <c r="N231" s="119" t="str">
        <f t="shared" si="43"/>
        <v/>
      </c>
      <c r="O231" s="119" t="str">
        <f t="shared" si="44"/>
        <v/>
      </c>
      <c r="P231" s="119" t="str">
        <f t="shared" si="45"/>
        <v/>
      </c>
      <c r="Q231" s="119" t="str">
        <f t="shared" si="46"/>
        <v/>
      </c>
      <c r="R231" s="119" t="str">
        <f t="shared" si="47"/>
        <v/>
      </c>
      <c r="S231" s="119" t="str">
        <f t="shared" si="48"/>
        <v/>
      </c>
      <c r="T231" s="119" t="str">
        <f t="shared" si="49"/>
        <v/>
      </c>
      <c r="U231" s="119" t="str">
        <f t="shared" si="50"/>
        <v/>
      </c>
      <c r="V231" s="119" t="str">
        <f t="shared" si="51"/>
        <v/>
      </c>
      <c r="W231" s="119" t="str">
        <f t="shared" si="52"/>
        <v/>
      </c>
      <c r="X231" s="147" t="str">
        <f t="shared" si="41"/>
        <v/>
      </c>
      <c r="Y231" s="88"/>
      <c r="Z231" s="88"/>
      <c r="AA231" s="88"/>
      <c r="AB231" s="88"/>
      <c r="AC231" s="88"/>
      <c r="AD231" s="88"/>
      <c r="AE231" s="88"/>
      <c r="AF231" s="88"/>
      <c r="AG231" s="88"/>
    </row>
    <row r="232" spans="1:33" x14ac:dyDescent="0.5">
      <c r="A232" s="149">
        <v>230</v>
      </c>
      <c r="B232" s="146"/>
      <c r="C232" s="146"/>
      <c r="D232" s="146"/>
      <c r="E232" s="146"/>
      <c r="F232" s="146"/>
      <c r="G232" s="146"/>
      <c r="H232" s="146"/>
      <c r="I232" s="146"/>
      <c r="J232" s="146"/>
      <c r="K232" s="146"/>
      <c r="L232" s="218" t="str">
        <f t="shared" si="40"/>
        <v/>
      </c>
      <c r="M232" s="123">
        <f t="shared" si="42"/>
        <v>0</v>
      </c>
      <c r="N232" s="119" t="str">
        <f t="shared" si="43"/>
        <v/>
      </c>
      <c r="O232" s="119" t="str">
        <f t="shared" si="44"/>
        <v/>
      </c>
      <c r="P232" s="119" t="str">
        <f t="shared" si="45"/>
        <v/>
      </c>
      <c r="Q232" s="119" t="str">
        <f t="shared" si="46"/>
        <v/>
      </c>
      <c r="R232" s="119" t="str">
        <f t="shared" si="47"/>
        <v/>
      </c>
      <c r="S232" s="119" t="str">
        <f t="shared" si="48"/>
        <v/>
      </c>
      <c r="T232" s="119" t="str">
        <f t="shared" si="49"/>
        <v/>
      </c>
      <c r="U232" s="119" t="str">
        <f t="shared" si="50"/>
        <v/>
      </c>
      <c r="V232" s="119" t="str">
        <f t="shared" si="51"/>
        <v/>
      </c>
      <c r="W232" s="119" t="str">
        <f t="shared" si="52"/>
        <v/>
      </c>
      <c r="X232" s="147" t="str">
        <f t="shared" si="41"/>
        <v/>
      </c>
      <c r="Y232" s="88"/>
      <c r="Z232" s="88"/>
      <c r="AA232" s="88"/>
      <c r="AB232" s="88"/>
      <c r="AC232" s="88"/>
      <c r="AD232" s="88"/>
      <c r="AE232" s="88"/>
      <c r="AF232" s="88"/>
      <c r="AG232" s="88"/>
    </row>
    <row r="233" spans="1:33" x14ac:dyDescent="0.5">
      <c r="A233" s="149">
        <v>231</v>
      </c>
      <c r="B233" s="146"/>
      <c r="C233" s="146"/>
      <c r="D233" s="146"/>
      <c r="E233" s="146"/>
      <c r="F233" s="146"/>
      <c r="G233" s="146"/>
      <c r="H233" s="146"/>
      <c r="I233" s="146"/>
      <c r="J233" s="146"/>
      <c r="K233" s="146"/>
      <c r="L233" s="218" t="str">
        <f t="shared" si="40"/>
        <v/>
      </c>
      <c r="M233" s="123">
        <f t="shared" si="42"/>
        <v>0</v>
      </c>
      <c r="N233" s="119" t="str">
        <f t="shared" si="43"/>
        <v/>
      </c>
      <c r="O233" s="119" t="str">
        <f t="shared" si="44"/>
        <v/>
      </c>
      <c r="P233" s="119" t="str">
        <f t="shared" si="45"/>
        <v/>
      </c>
      <c r="Q233" s="119" t="str">
        <f t="shared" si="46"/>
        <v/>
      </c>
      <c r="R233" s="119" t="str">
        <f t="shared" si="47"/>
        <v/>
      </c>
      <c r="S233" s="119" t="str">
        <f t="shared" si="48"/>
        <v/>
      </c>
      <c r="T233" s="119" t="str">
        <f t="shared" si="49"/>
        <v/>
      </c>
      <c r="U233" s="119" t="str">
        <f t="shared" si="50"/>
        <v/>
      </c>
      <c r="V233" s="119" t="str">
        <f t="shared" si="51"/>
        <v/>
      </c>
      <c r="W233" s="119" t="str">
        <f t="shared" si="52"/>
        <v/>
      </c>
      <c r="X233" s="147" t="str">
        <f t="shared" si="41"/>
        <v/>
      </c>
      <c r="Y233" s="88"/>
      <c r="Z233" s="88"/>
      <c r="AA233" s="88"/>
      <c r="AB233" s="88"/>
      <c r="AC233" s="88"/>
      <c r="AD233" s="88"/>
      <c r="AE233" s="88"/>
      <c r="AF233" s="88"/>
      <c r="AG233" s="88"/>
    </row>
    <row r="234" spans="1:33" x14ac:dyDescent="0.5">
      <c r="A234" s="149">
        <v>232</v>
      </c>
      <c r="B234" s="146"/>
      <c r="C234" s="146"/>
      <c r="D234" s="146"/>
      <c r="E234" s="146"/>
      <c r="F234" s="146"/>
      <c r="G234" s="146"/>
      <c r="H234" s="146"/>
      <c r="I234" s="146"/>
      <c r="J234" s="146"/>
      <c r="K234" s="146"/>
      <c r="L234" s="218" t="str">
        <f t="shared" si="40"/>
        <v/>
      </c>
      <c r="M234" s="123">
        <f t="shared" si="42"/>
        <v>0</v>
      </c>
      <c r="N234" s="119" t="str">
        <f t="shared" si="43"/>
        <v/>
      </c>
      <c r="O234" s="119" t="str">
        <f t="shared" si="44"/>
        <v/>
      </c>
      <c r="P234" s="119" t="str">
        <f t="shared" si="45"/>
        <v/>
      </c>
      <c r="Q234" s="119" t="str">
        <f t="shared" si="46"/>
        <v/>
      </c>
      <c r="R234" s="119" t="str">
        <f t="shared" si="47"/>
        <v/>
      </c>
      <c r="S234" s="119" t="str">
        <f t="shared" si="48"/>
        <v/>
      </c>
      <c r="T234" s="119" t="str">
        <f t="shared" si="49"/>
        <v/>
      </c>
      <c r="U234" s="119" t="str">
        <f t="shared" si="50"/>
        <v/>
      </c>
      <c r="V234" s="119" t="str">
        <f t="shared" si="51"/>
        <v/>
      </c>
      <c r="W234" s="119" t="str">
        <f t="shared" si="52"/>
        <v/>
      </c>
      <c r="X234" s="147" t="str">
        <f t="shared" si="41"/>
        <v/>
      </c>
      <c r="Y234" s="88"/>
      <c r="Z234" s="88"/>
      <c r="AA234" s="88"/>
      <c r="AB234" s="88"/>
      <c r="AC234" s="88"/>
      <c r="AD234" s="88"/>
      <c r="AE234" s="88"/>
      <c r="AF234" s="88"/>
      <c r="AG234" s="88"/>
    </row>
    <row r="235" spans="1:33" x14ac:dyDescent="0.5">
      <c r="A235" s="149">
        <v>233</v>
      </c>
      <c r="B235" s="146"/>
      <c r="C235" s="146"/>
      <c r="D235" s="146"/>
      <c r="E235" s="146"/>
      <c r="F235" s="146"/>
      <c r="G235" s="146"/>
      <c r="H235" s="146"/>
      <c r="I235" s="146"/>
      <c r="J235" s="146"/>
      <c r="K235" s="146"/>
      <c r="L235" s="218" t="str">
        <f t="shared" si="40"/>
        <v/>
      </c>
      <c r="M235" s="123">
        <f t="shared" si="42"/>
        <v>0</v>
      </c>
      <c r="N235" s="119" t="str">
        <f t="shared" si="43"/>
        <v/>
      </c>
      <c r="O235" s="119" t="str">
        <f t="shared" si="44"/>
        <v/>
      </c>
      <c r="P235" s="119" t="str">
        <f t="shared" si="45"/>
        <v/>
      </c>
      <c r="Q235" s="119" t="str">
        <f t="shared" si="46"/>
        <v/>
      </c>
      <c r="R235" s="119" t="str">
        <f t="shared" si="47"/>
        <v/>
      </c>
      <c r="S235" s="119" t="str">
        <f t="shared" si="48"/>
        <v/>
      </c>
      <c r="T235" s="119" t="str">
        <f t="shared" si="49"/>
        <v/>
      </c>
      <c r="U235" s="119" t="str">
        <f t="shared" si="50"/>
        <v/>
      </c>
      <c r="V235" s="119" t="str">
        <f t="shared" si="51"/>
        <v/>
      </c>
      <c r="W235" s="119" t="str">
        <f t="shared" si="52"/>
        <v/>
      </c>
      <c r="X235" s="147" t="str">
        <f t="shared" si="41"/>
        <v/>
      </c>
      <c r="Y235" s="88"/>
      <c r="Z235" s="88"/>
      <c r="AA235" s="88"/>
      <c r="AB235" s="88"/>
      <c r="AC235" s="88"/>
      <c r="AD235" s="88"/>
      <c r="AE235" s="88"/>
      <c r="AF235" s="88"/>
      <c r="AG235" s="88"/>
    </row>
    <row r="236" spans="1:33" x14ac:dyDescent="0.5">
      <c r="A236" s="149">
        <v>234</v>
      </c>
      <c r="B236" s="146"/>
      <c r="C236" s="146"/>
      <c r="D236" s="146"/>
      <c r="E236" s="146"/>
      <c r="F236" s="146"/>
      <c r="G236" s="146"/>
      <c r="H236" s="146"/>
      <c r="I236" s="146"/>
      <c r="J236" s="146"/>
      <c r="K236" s="146"/>
      <c r="L236" s="218" t="str">
        <f t="shared" si="40"/>
        <v/>
      </c>
      <c r="M236" s="123">
        <f t="shared" si="42"/>
        <v>0</v>
      </c>
      <c r="N236" s="119" t="str">
        <f t="shared" si="43"/>
        <v/>
      </c>
      <c r="O236" s="119" t="str">
        <f t="shared" si="44"/>
        <v/>
      </c>
      <c r="P236" s="119" t="str">
        <f t="shared" si="45"/>
        <v/>
      </c>
      <c r="Q236" s="119" t="str">
        <f t="shared" si="46"/>
        <v/>
      </c>
      <c r="R236" s="119" t="str">
        <f t="shared" si="47"/>
        <v/>
      </c>
      <c r="S236" s="119" t="str">
        <f t="shared" si="48"/>
        <v/>
      </c>
      <c r="T236" s="119" t="str">
        <f t="shared" si="49"/>
        <v/>
      </c>
      <c r="U236" s="119" t="str">
        <f t="shared" si="50"/>
        <v/>
      </c>
      <c r="V236" s="119" t="str">
        <f t="shared" si="51"/>
        <v/>
      </c>
      <c r="W236" s="119" t="str">
        <f t="shared" si="52"/>
        <v/>
      </c>
      <c r="X236" s="147" t="str">
        <f t="shared" si="41"/>
        <v/>
      </c>
      <c r="Y236" s="88"/>
      <c r="Z236" s="88"/>
      <c r="AA236" s="88"/>
      <c r="AB236" s="88"/>
      <c r="AC236" s="88"/>
      <c r="AD236" s="88"/>
      <c r="AE236" s="88"/>
      <c r="AF236" s="88"/>
      <c r="AG236" s="88"/>
    </row>
    <row r="237" spans="1:33" x14ac:dyDescent="0.5">
      <c r="A237" s="149">
        <v>235</v>
      </c>
      <c r="B237" s="146"/>
      <c r="C237" s="146"/>
      <c r="D237" s="146"/>
      <c r="E237" s="146"/>
      <c r="F237" s="146"/>
      <c r="G237" s="146"/>
      <c r="H237" s="146"/>
      <c r="I237" s="146"/>
      <c r="J237" s="146"/>
      <c r="K237" s="146"/>
      <c r="L237" s="218" t="str">
        <f t="shared" si="40"/>
        <v/>
      </c>
      <c r="M237" s="123">
        <f t="shared" si="42"/>
        <v>0</v>
      </c>
      <c r="N237" s="119" t="str">
        <f t="shared" si="43"/>
        <v/>
      </c>
      <c r="O237" s="119" t="str">
        <f t="shared" si="44"/>
        <v/>
      </c>
      <c r="P237" s="119" t="str">
        <f t="shared" si="45"/>
        <v/>
      </c>
      <c r="Q237" s="119" t="str">
        <f t="shared" si="46"/>
        <v/>
      </c>
      <c r="R237" s="119" t="str">
        <f t="shared" si="47"/>
        <v/>
      </c>
      <c r="S237" s="119" t="str">
        <f t="shared" si="48"/>
        <v/>
      </c>
      <c r="T237" s="119" t="str">
        <f t="shared" si="49"/>
        <v/>
      </c>
      <c r="U237" s="119" t="str">
        <f t="shared" si="50"/>
        <v/>
      </c>
      <c r="V237" s="119" t="str">
        <f t="shared" si="51"/>
        <v/>
      </c>
      <c r="W237" s="119" t="str">
        <f t="shared" si="52"/>
        <v/>
      </c>
      <c r="X237" s="147" t="str">
        <f t="shared" si="41"/>
        <v/>
      </c>
      <c r="Y237" s="88"/>
      <c r="Z237" s="88"/>
      <c r="AA237" s="88"/>
      <c r="AB237" s="88"/>
      <c r="AC237" s="88"/>
      <c r="AD237" s="88"/>
      <c r="AE237" s="88"/>
      <c r="AF237" s="88"/>
      <c r="AG237" s="88"/>
    </row>
    <row r="238" spans="1:33" x14ac:dyDescent="0.5">
      <c r="A238" s="149">
        <v>236</v>
      </c>
      <c r="B238" s="146"/>
      <c r="C238" s="146"/>
      <c r="D238" s="146"/>
      <c r="E238" s="146"/>
      <c r="F238" s="146"/>
      <c r="G238" s="146"/>
      <c r="H238" s="146"/>
      <c r="I238" s="146"/>
      <c r="J238" s="146"/>
      <c r="K238" s="146"/>
      <c r="L238" s="218" t="str">
        <f t="shared" si="40"/>
        <v/>
      </c>
      <c r="M238" s="123">
        <f t="shared" si="42"/>
        <v>0</v>
      </c>
      <c r="N238" s="119" t="str">
        <f t="shared" si="43"/>
        <v/>
      </c>
      <c r="O238" s="119" t="str">
        <f t="shared" si="44"/>
        <v/>
      </c>
      <c r="P238" s="119" t="str">
        <f t="shared" si="45"/>
        <v/>
      </c>
      <c r="Q238" s="119" t="str">
        <f t="shared" si="46"/>
        <v/>
      </c>
      <c r="R238" s="119" t="str">
        <f t="shared" si="47"/>
        <v/>
      </c>
      <c r="S238" s="119" t="str">
        <f t="shared" si="48"/>
        <v/>
      </c>
      <c r="T238" s="119" t="str">
        <f t="shared" si="49"/>
        <v/>
      </c>
      <c r="U238" s="119" t="str">
        <f t="shared" si="50"/>
        <v/>
      </c>
      <c r="V238" s="119" t="str">
        <f t="shared" si="51"/>
        <v/>
      </c>
      <c r="W238" s="119" t="str">
        <f t="shared" si="52"/>
        <v/>
      </c>
      <c r="X238" s="147" t="str">
        <f t="shared" si="41"/>
        <v/>
      </c>
      <c r="Y238" s="88"/>
      <c r="Z238" s="88"/>
      <c r="AA238" s="88"/>
      <c r="AB238" s="88"/>
      <c r="AC238" s="88"/>
      <c r="AD238" s="88"/>
      <c r="AE238" s="88"/>
      <c r="AF238" s="88"/>
      <c r="AG238" s="88"/>
    </row>
    <row r="239" spans="1:33" x14ac:dyDescent="0.5">
      <c r="A239" s="149">
        <v>237</v>
      </c>
      <c r="B239" s="146"/>
      <c r="C239" s="146"/>
      <c r="D239" s="146"/>
      <c r="E239" s="146"/>
      <c r="F239" s="146"/>
      <c r="G239" s="146"/>
      <c r="H239" s="146"/>
      <c r="I239" s="146"/>
      <c r="J239" s="146"/>
      <c r="K239" s="146"/>
      <c r="L239" s="218" t="str">
        <f t="shared" si="40"/>
        <v/>
      </c>
      <c r="M239" s="123">
        <f t="shared" si="42"/>
        <v>0</v>
      </c>
      <c r="N239" s="119" t="str">
        <f t="shared" si="43"/>
        <v/>
      </c>
      <c r="O239" s="119" t="str">
        <f t="shared" si="44"/>
        <v/>
      </c>
      <c r="P239" s="119" t="str">
        <f t="shared" si="45"/>
        <v/>
      </c>
      <c r="Q239" s="119" t="str">
        <f t="shared" si="46"/>
        <v/>
      </c>
      <c r="R239" s="119" t="str">
        <f t="shared" si="47"/>
        <v/>
      </c>
      <c r="S239" s="119" t="str">
        <f t="shared" si="48"/>
        <v/>
      </c>
      <c r="T239" s="119" t="str">
        <f t="shared" si="49"/>
        <v/>
      </c>
      <c r="U239" s="119" t="str">
        <f t="shared" si="50"/>
        <v/>
      </c>
      <c r="V239" s="119" t="str">
        <f t="shared" si="51"/>
        <v/>
      </c>
      <c r="W239" s="119" t="str">
        <f t="shared" si="52"/>
        <v/>
      </c>
      <c r="X239" s="147" t="str">
        <f t="shared" si="41"/>
        <v/>
      </c>
      <c r="Y239" s="88"/>
      <c r="Z239" s="88"/>
      <c r="AA239" s="88"/>
      <c r="AB239" s="88"/>
      <c r="AC239" s="88"/>
      <c r="AD239" s="88"/>
      <c r="AE239" s="88"/>
      <c r="AF239" s="88"/>
      <c r="AG239" s="88"/>
    </row>
    <row r="240" spans="1:33" x14ac:dyDescent="0.5">
      <c r="A240" s="149">
        <v>238</v>
      </c>
      <c r="B240" s="146"/>
      <c r="C240" s="146"/>
      <c r="D240" s="146"/>
      <c r="E240" s="146"/>
      <c r="F240" s="146"/>
      <c r="G240" s="146"/>
      <c r="H240" s="146"/>
      <c r="I240" s="146"/>
      <c r="J240" s="146"/>
      <c r="K240" s="146"/>
      <c r="L240" s="218" t="str">
        <f t="shared" si="40"/>
        <v/>
      </c>
      <c r="M240" s="123">
        <f t="shared" si="42"/>
        <v>0</v>
      </c>
      <c r="N240" s="119" t="str">
        <f t="shared" si="43"/>
        <v/>
      </c>
      <c r="O240" s="119" t="str">
        <f t="shared" si="44"/>
        <v/>
      </c>
      <c r="P240" s="119" t="str">
        <f t="shared" si="45"/>
        <v/>
      </c>
      <c r="Q240" s="119" t="str">
        <f t="shared" si="46"/>
        <v/>
      </c>
      <c r="R240" s="119" t="str">
        <f t="shared" si="47"/>
        <v/>
      </c>
      <c r="S240" s="119" t="str">
        <f t="shared" si="48"/>
        <v/>
      </c>
      <c r="T240" s="119" t="str">
        <f t="shared" si="49"/>
        <v/>
      </c>
      <c r="U240" s="119" t="str">
        <f t="shared" si="50"/>
        <v/>
      </c>
      <c r="V240" s="119" t="str">
        <f t="shared" si="51"/>
        <v/>
      </c>
      <c r="W240" s="119" t="str">
        <f t="shared" si="52"/>
        <v/>
      </c>
      <c r="X240" s="147" t="str">
        <f t="shared" si="41"/>
        <v/>
      </c>
      <c r="Y240" s="88"/>
      <c r="Z240" s="88"/>
      <c r="AA240" s="88"/>
      <c r="AB240" s="88"/>
      <c r="AC240" s="88"/>
      <c r="AD240" s="88"/>
      <c r="AE240" s="88"/>
      <c r="AF240" s="88"/>
      <c r="AG240" s="88"/>
    </row>
    <row r="241" spans="1:33" x14ac:dyDescent="0.5">
      <c r="A241" s="149">
        <v>239</v>
      </c>
      <c r="B241" s="146"/>
      <c r="C241" s="146"/>
      <c r="D241" s="146"/>
      <c r="E241" s="146"/>
      <c r="F241" s="146"/>
      <c r="G241" s="146"/>
      <c r="H241" s="146"/>
      <c r="I241" s="146"/>
      <c r="J241" s="146"/>
      <c r="K241" s="146"/>
      <c r="L241" s="218" t="str">
        <f t="shared" si="40"/>
        <v/>
      </c>
      <c r="M241" s="123">
        <f t="shared" si="42"/>
        <v>0</v>
      </c>
      <c r="N241" s="119" t="str">
        <f t="shared" si="43"/>
        <v/>
      </c>
      <c r="O241" s="119" t="str">
        <f t="shared" si="44"/>
        <v/>
      </c>
      <c r="P241" s="119" t="str">
        <f t="shared" si="45"/>
        <v/>
      </c>
      <c r="Q241" s="119" t="str">
        <f t="shared" si="46"/>
        <v/>
      </c>
      <c r="R241" s="119" t="str">
        <f t="shared" si="47"/>
        <v/>
      </c>
      <c r="S241" s="119" t="str">
        <f t="shared" si="48"/>
        <v/>
      </c>
      <c r="T241" s="119" t="str">
        <f t="shared" si="49"/>
        <v/>
      </c>
      <c r="U241" s="119" t="str">
        <f t="shared" si="50"/>
        <v/>
      </c>
      <c r="V241" s="119" t="str">
        <f t="shared" si="51"/>
        <v/>
      </c>
      <c r="W241" s="119" t="str">
        <f t="shared" si="52"/>
        <v/>
      </c>
      <c r="X241" s="147" t="str">
        <f t="shared" si="41"/>
        <v/>
      </c>
      <c r="Y241" s="88"/>
      <c r="Z241" s="88"/>
      <c r="AA241" s="88"/>
      <c r="AB241" s="88"/>
      <c r="AC241" s="88"/>
      <c r="AD241" s="88"/>
      <c r="AE241" s="88"/>
      <c r="AF241" s="88"/>
      <c r="AG241" s="88"/>
    </row>
    <row r="242" spans="1:33" x14ac:dyDescent="0.5">
      <c r="A242" s="149">
        <v>240</v>
      </c>
      <c r="B242" s="146"/>
      <c r="C242" s="146"/>
      <c r="D242" s="146"/>
      <c r="E242" s="146"/>
      <c r="F242" s="146"/>
      <c r="G242" s="146"/>
      <c r="H242" s="146"/>
      <c r="I242" s="146"/>
      <c r="J242" s="146"/>
      <c r="K242" s="146"/>
      <c r="L242" s="218" t="str">
        <f t="shared" si="40"/>
        <v/>
      </c>
      <c r="M242" s="123">
        <f t="shared" si="42"/>
        <v>0</v>
      </c>
      <c r="N242" s="119" t="str">
        <f t="shared" si="43"/>
        <v/>
      </c>
      <c r="O242" s="119" t="str">
        <f t="shared" si="44"/>
        <v/>
      </c>
      <c r="P242" s="119" t="str">
        <f t="shared" si="45"/>
        <v/>
      </c>
      <c r="Q242" s="119" t="str">
        <f t="shared" si="46"/>
        <v/>
      </c>
      <c r="R242" s="119" t="str">
        <f t="shared" si="47"/>
        <v/>
      </c>
      <c r="S242" s="119" t="str">
        <f t="shared" si="48"/>
        <v/>
      </c>
      <c r="T242" s="119" t="str">
        <f t="shared" si="49"/>
        <v/>
      </c>
      <c r="U242" s="119" t="str">
        <f t="shared" si="50"/>
        <v/>
      </c>
      <c r="V242" s="119" t="str">
        <f t="shared" si="51"/>
        <v/>
      </c>
      <c r="W242" s="119" t="str">
        <f t="shared" si="52"/>
        <v/>
      </c>
      <c r="X242" s="147" t="str">
        <f t="shared" si="41"/>
        <v/>
      </c>
      <c r="Y242" s="88"/>
      <c r="Z242" s="88"/>
      <c r="AA242" s="88"/>
      <c r="AB242" s="88"/>
      <c r="AC242" s="88"/>
      <c r="AD242" s="88"/>
      <c r="AE242" s="88"/>
      <c r="AF242" s="88"/>
      <c r="AG242" s="88"/>
    </row>
    <row r="243" spans="1:33" x14ac:dyDescent="0.5">
      <c r="A243" s="149">
        <v>241</v>
      </c>
      <c r="B243" s="146"/>
      <c r="C243" s="146"/>
      <c r="D243" s="146"/>
      <c r="E243" s="146"/>
      <c r="F243" s="146"/>
      <c r="G243" s="146"/>
      <c r="H243" s="146"/>
      <c r="I243" s="146"/>
      <c r="J243" s="146"/>
      <c r="K243" s="146"/>
      <c r="L243" s="218" t="str">
        <f t="shared" si="40"/>
        <v/>
      </c>
      <c r="M243" s="123">
        <f t="shared" si="42"/>
        <v>0</v>
      </c>
      <c r="N243" s="119" t="str">
        <f t="shared" si="43"/>
        <v/>
      </c>
      <c r="O243" s="119" t="str">
        <f t="shared" si="44"/>
        <v/>
      </c>
      <c r="P243" s="119" t="str">
        <f t="shared" si="45"/>
        <v/>
      </c>
      <c r="Q243" s="119" t="str">
        <f t="shared" si="46"/>
        <v/>
      </c>
      <c r="R243" s="119" t="str">
        <f t="shared" si="47"/>
        <v/>
      </c>
      <c r="S243" s="119" t="str">
        <f t="shared" si="48"/>
        <v/>
      </c>
      <c r="T243" s="119" t="str">
        <f t="shared" si="49"/>
        <v/>
      </c>
      <c r="U243" s="119" t="str">
        <f t="shared" si="50"/>
        <v/>
      </c>
      <c r="V243" s="119" t="str">
        <f t="shared" si="51"/>
        <v/>
      </c>
      <c r="W243" s="119" t="str">
        <f t="shared" si="52"/>
        <v/>
      </c>
      <c r="X243" s="147" t="str">
        <f t="shared" si="41"/>
        <v/>
      </c>
      <c r="Y243" s="88"/>
      <c r="Z243" s="88"/>
      <c r="AA243" s="88"/>
      <c r="AB243" s="88"/>
      <c r="AC243" s="88"/>
      <c r="AD243" s="88"/>
      <c r="AE243" s="88"/>
      <c r="AF243" s="88"/>
      <c r="AG243" s="88"/>
    </row>
    <row r="244" spans="1:33" x14ac:dyDescent="0.5">
      <c r="A244" s="149">
        <v>242</v>
      </c>
      <c r="B244" s="146"/>
      <c r="C244" s="146"/>
      <c r="D244" s="146"/>
      <c r="E244" s="146"/>
      <c r="F244" s="146"/>
      <c r="G244" s="146"/>
      <c r="H244" s="146"/>
      <c r="I244" s="146"/>
      <c r="J244" s="146"/>
      <c r="K244" s="146"/>
      <c r="L244" s="218" t="str">
        <f t="shared" si="40"/>
        <v/>
      </c>
      <c r="M244" s="123">
        <f t="shared" si="42"/>
        <v>0</v>
      </c>
      <c r="N244" s="119" t="str">
        <f t="shared" si="43"/>
        <v/>
      </c>
      <c r="O244" s="119" t="str">
        <f t="shared" si="44"/>
        <v/>
      </c>
      <c r="P244" s="119" t="str">
        <f t="shared" si="45"/>
        <v/>
      </c>
      <c r="Q244" s="119" t="str">
        <f t="shared" si="46"/>
        <v/>
      </c>
      <c r="R244" s="119" t="str">
        <f t="shared" si="47"/>
        <v/>
      </c>
      <c r="S244" s="119" t="str">
        <f t="shared" si="48"/>
        <v/>
      </c>
      <c r="T244" s="119" t="str">
        <f t="shared" si="49"/>
        <v/>
      </c>
      <c r="U244" s="119" t="str">
        <f t="shared" si="50"/>
        <v/>
      </c>
      <c r="V244" s="119" t="str">
        <f t="shared" si="51"/>
        <v/>
      </c>
      <c r="W244" s="119" t="str">
        <f t="shared" si="52"/>
        <v/>
      </c>
      <c r="X244" s="147" t="str">
        <f t="shared" si="41"/>
        <v/>
      </c>
      <c r="Y244" s="88"/>
      <c r="Z244" s="88"/>
      <c r="AA244" s="88"/>
      <c r="AB244" s="88"/>
      <c r="AC244" s="88"/>
      <c r="AD244" s="88"/>
      <c r="AE244" s="88"/>
      <c r="AF244" s="88"/>
      <c r="AG244" s="88"/>
    </row>
    <row r="245" spans="1:33" x14ac:dyDescent="0.5">
      <c r="A245" s="149">
        <v>243</v>
      </c>
      <c r="B245" s="146"/>
      <c r="C245" s="146"/>
      <c r="D245" s="146"/>
      <c r="E245" s="146"/>
      <c r="F245" s="146"/>
      <c r="G245" s="146"/>
      <c r="H245" s="146"/>
      <c r="I245" s="146"/>
      <c r="J245" s="146"/>
      <c r="K245" s="146"/>
      <c r="L245" s="218" t="str">
        <f t="shared" si="40"/>
        <v/>
      </c>
      <c r="M245" s="123">
        <f t="shared" si="42"/>
        <v>0</v>
      </c>
      <c r="N245" s="119" t="str">
        <f t="shared" si="43"/>
        <v/>
      </c>
      <c r="O245" s="119" t="str">
        <f t="shared" si="44"/>
        <v/>
      </c>
      <c r="P245" s="119" t="str">
        <f t="shared" si="45"/>
        <v/>
      </c>
      <c r="Q245" s="119" t="str">
        <f t="shared" si="46"/>
        <v/>
      </c>
      <c r="R245" s="119" t="str">
        <f t="shared" si="47"/>
        <v/>
      </c>
      <c r="S245" s="119" t="str">
        <f t="shared" si="48"/>
        <v/>
      </c>
      <c r="T245" s="119" t="str">
        <f t="shared" si="49"/>
        <v/>
      </c>
      <c r="U245" s="119" t="str">
        <f t="shared" si="50"/>
        <v/>
      </c>
      <c r="V245" s="119" t="str">
        <f t="shared" si="51"/>
        <v/>
      </c>
      <c r="W245" s="119" t="str">
        <f t="shared" si="52"/>
        <v/>
      </c>
      <c r="X245" s="147" t="str">
        <f t="shared" si="41"/>
        <v/>
      </c>
      <c r="Y245" s="88"/>
      <c r="Z245" s="88"/>
      <c r="AA245" s="88"/>
      <c r="AB245" s="88"/>
      <c r="AC245" s="88"/>
      <c r="AD245" s="88"/>
      <c r="AE245" s="88"/>
      <c r="AF245" s="88"/>
      <c r="AG245" s="88"/>
    </row>
    <row r="246" spans="1:33" x14ac:dyDescent="0.5">
      <c r="A246" s="149">
        <v>244</v>
      </c>
      <c r="B246" s="146"/>
      <c r="C246" s="146"/>
      <c r="D246" s="146"/>
      <c r="E246" s="146"/>
      <c r="F246" s="146"/>
      <c r="G246" s="146"/>
      <c r="H246" s="146"/>
      <c r="I246" s="146"/>
      <c r="J246" s="146"/>
      <c r="K246" s="146"/>
      <c r="L246" s="218" t="str">
        <f t="shared" si="40"/>
        <v/>
      </c>
      <c r="M246" s="123">
        <f t="shared" si="42"/>
        <v>0</v>
      </c>
      <c r="N246" s="119" t="str">
        <f t="shared" si="43"/>
        <v/>
      </c>
      <c r="O246" s="119" t="str">
        <f t="shared" si="44"/>
        <v/>
      </c>
      <c r="P246" s="119" t="str">
        <f t="shared" si="45"/>
        <v/>
      </c>
      <c r="Q246" s="119" t="str">
        <f t="shared" si="46"/>
        <v/>
      </c>
      <c r="R246" s="119" t="str">
        <f t="shared" si="47"/>
        <v/>
      </c>
      <c r="S246" s="119" t="str">
        <f t="shared" si="48"/>
        <v/>
      </c>
      <c r="T246" s="119" t="str">
        <f t="shared" si="49"/>
        <v/>
      </c>
      <c r="U246" s="119" t="str">
        <f t="shared" si="50"/>
        <v/>
      </c>
      <c r="V246" s="119" t="str">
        <f t="shared" si="51"/>
        <v/>
      </c>
      <c r="W246" s="119" t="str">
        <f t="shared" si="52"/>
        <v/>
      </c>
      <c r="X246" s="147" t="str">
        <f t="shared" si="41"/>
        <v/>
      </c>
      <c r="Y246" s="88"/>
      <c r="Z246" s="88"/>
      <c r="AA246" s="88"/>
      <c r="AB246" s="88"/>
      <c r="AC246" s="88"/>
      <c r="AD246" s="88"/>
      <c r="AE246" s="88"/>
      <c r="AF246" s="88"/>
      <c r="AG246" s="88"/>
    </row>
    <row r="247" spans="1:33" x14ac:dyDescent="0.5">
      <c r="A247" s="149">
        <v>245</v>
      </c>
      <c r="B247" s="146"/>
      <c r="C247" s="146"/>
      <c r="D247" s="146"/>
      <c r="E247" s="146"/>
      <c r="F247" s="146"/>
      <c r="G247" s="146"/>
      <c r="H247" s="146"/>
      <c r="I247" s="146"/>
      <c r="J247" s="146"/>
      <c r="K247" s="146"/>
      <c r="L247" s="218" t="str">
        <f t="shared" si="40"/>
        <v/>
      </c>
      <c r="M247" s="123">
        <f t="shared" si="42"/>
        <v>0</v>
      </c>
      <c r="N247" s="119" t="str">
        <f t="shared" si="43"/>
        <v/>
      </c>
      <c r="O247" s="119" t="str">
        <f t="shared" si="44"/>
        <v/>
      </c>
      <c r="P247" s="119" t="str">
        <f t="shared" si="45"/>
        <v/>
      </c>
      <c r="Q247" s="119" t="str">
        <f t="shared" si="46"/>
        <v/>
      </c>
      <c r="R247" s="119" t="str">
        <f t="shared" si="47"/>
        <v/>
      </c>
      <c r="S247" s="119" t="str">
        <f t="shared" si="48"/>
        <v/>
      </c>
      <c r="T247" s="119" t="str">
        <f t="shared" si="49"/>
        <v/>
      </c>
      <c r="U247" s="119" t="str">
        <f t="shared" si="50"/>
        <v/>
      </c>
      <c r="V247" s="119" t="str">
        <f t="shared" si="51"/>
        <v/>
      </c>
      <c r="W247" s="119" t="str">
        <f t="shared" si="52"/>
        <v/>
      </c>
      <c r="X247" s="147" t="str">
        <f t="shared" si="41"/>
        <v/>
      </c>
      <c r="Y247" s="88"/>
      <c r="Z247" s="88"/>
      <c r="AA247" s="88"/>
      <c r="AB247" s="88"/>
      <c r="AC247" s="88"/>
      <c r="AD247" s="88"/>
      <c r="AE247" s="88"/>
      <c r="AF247" s="88"/>
      <c r="AG247" s="88"/>
    </row>
    <row r="248" spans="1:33" x14ac:dyDescent="0.5">
      <c r="A248" s="149">
        <v>246</v>
      </c>
      <c r="B248" s="146"/>
      <c r="C248" s="146"/>
      <c r="D248" s="146"/>
      <c r="E248" s="146"/>
      <c r="F248" s="146"/>
      <c r="G248" s="146"/>
      <c r="H248" s="146"/>
      <c r="I248" s="146"/>
      <c r="J248" s="146"/>
      <c r="K248" s="146"/>
      <c r="L248" s="218" t="str">
        <f t="shared" si="40"/>
        <v/>
      </c>
      <c r="M248" s="123">
        <f t="shared" si="42"/>
        <v>0</v>
      </c>
      <c r="N248" s="119" t="str">
        <f t="shared" si="43"/>
        <v/>
      </c>
      <c r="O248" s="119" t="str">
        <f t="shared" si="44"/>
        <v/>
      </c>
      <c r="P248" s="119" t="str">
        <f t="shared" si="45"/>
        <v/>
      </c>
      <c r="Q248" s="119" t="str">
        <f t="shared" si="46"/>
        <v/>
      </c>
      <c r="R248" s="119" t="str">
        <f t="shared" si="47"/>
        <v/>
      </c>
      <c r="S248" s="119" t="str">
        <f t="shared" si="48"/>
        <v/>
      </c>
      <c r="T248" s="119" t="str">
        <f t="shared" si="49"/>
        <v/>
      </c>
      <c r="U248" s="119" t="str">
        <f t="shared" si="50"/>
        <v/>
      </c>
      <c r="V248" s="119" t="str">
        <f t="shared" si="51"/>
        <v/>
      </c>
      <c r="W248" s="119" t="str">
        <f t="shared" si="52"/>
        <v/>
      </c>
      <c r="X248" s="147" t="str">
        <f t="shared" si="41"/>
        <v/>
      </c>
      <c r="Y248" s="88"/>
      <c r="Z248" s="88"/>
      <c r="AA248" s="88"/>
      <c r="AB248" s="88"/>
      <c r="AC248" s="88"/>
      <c r="AD248" s="88"/>
      <c r="AE248" s="88"/>
      <c r="AF248" s="88"/>
      <c r="AG248" s="88"/>
    </row>
    <row r="249" spans="1:33" x14ac:dyDescent="0.5">
      <c r="A249" s="149">
        <v>247</v>
      </c>
      <c r="B249" s="146"/>
      <c r="C249" s="146"/>
      <c r="D249" s="146"/>
      <c r="E249" s="146"/>
      <c r="F249" s="146"/>
      <c r="G249" s="146"/>
      <c r="H249" s="146"/>
      <c r="I249" s="146"/>
      <c r="J249" s="146"/>
      <c r="K249" s="146"/>
      <c r="L249" s="218" t="str">
        <f t="shared" si="40"/>
        <v/>
      </c>
      <c r="M249" s="123">
        <f t="shared" si="42"/>
        <v>0</v>
      </c>
      <c r="N249" s="119" t="str">
        <f t="shared" si="43"/>
        <v/>
      </c>
      <c r="O249" s="119" t="str">
        <f t="shared" si="44"/>
        <v/>
      </c>
      <c r="P249" s="119" t="str">
        <f t="shared" si="45"/>
        <v/>
      </c>
      <c r="Q249" s="119" t="str">
        <f t="shared" si="46"/>
        <v/>
      </c>
      <c r="R249" s="119" t="str">
        <f t="shared" si="47"/>
        <v/>
      </c>
      <c r="S249" s="119" t="str">
        <f t="shared" si="48"/>
        <v/>
      </c>
      <c r="T249" s="119" t="str">
        <f t="shared" si="49"/>
        <v/>
      </c>
      <c r="U249" s="119" t="str">
        <f t="shared" si="50"/>
        <v/>
      </c>
      <c r="V249" s="119" t="str">
        <f t="shared" si="51"/>
        <v/>
      </c>
      <c r="W249" s="119" t="str">
        <f t="shared" si="52"/>
        <v/>
      </c>
      <c r="X249" s="147" t="str">
        <f t="shared" si="41"/>
        <v/>
      </c>
      <c r="Y249" s="88"/>
      <c r="Z249" s="88"/>
      <c r="AA249" s="88"/>
      <c r="AB249" s="88"/>
      <c r="AC249" s="88"/>
      <c r="AD249" s="88"/>
      <c r="AE249" s="88"/>
      <c r="AF249" s="88"/>
      <c r="AG249" s="88"/>
    </row>
    <row r="250" spans="1:33" x14ac:dyDescent="0.5">
      <c r="A250" s="149">
        <v>248</v>
      </c>
      <c r="B250" s="146"/>
      <c r="C250" s="146"/>
      <c r="D250" s="146"/>
      <c r="E250" s="146"/>
      <c r="F250" s="146"/>
      <c r="G250" s="146"/>
      <c r="H250" s="146"/>
      <c r="I250" s="146"/>
      <c r="J250" s="146"/>
      <c r="K250" s="146"/>
      <c r="L250" s="218" t="str">
        <f t="shared" si="40"/>
        <v/>
      </c>
      <c r="M250" s="123">
        <f t="shared" si="42"/>
        <v>0</v>
      </c>
      <c r="N250" s="119" t="str">
        <f t="shared" si="43"/>
        <v/>
      </c>
      <c r="O250" s="119" t="str">
        <f t="shared" si="44"/>
        <v/>
      </c>
      <c r="P250" s="119" t="str">
        <f t="shared" si="45"/>
        <v/>
      </c>
      <c r="Q250" s="119" t="str">
        <f t="shared" si="46"/>
        <v/>
      </c>
      <c r="R250" s="119" t="str">
        <f t="shared" si="47"/>
        <v/>
      </c>
      <c r="S250" s="119" t="str">
        <f t="shared" si="48"/>
        <v/>
      </c>
      <c r="T250" s="119" t="str">
        <f t="shared" si="49"/>
        <v/>
      </c>
      <c r="U250" s="119" t="str">
        <f t="shared" si="50"/>
        <v/>
      </c>
      <c r="V250" s="119" t="str">
        <f t="shared" si="51"/>
        <v/>
      </c>
      <c r="W250" s="119" t="str">
        <f t="shared" si="52"/>
        <v/>
      </c>
      <c r="X250" s="147" t="str">
        <f t="shared" si="41"/>
        <v/>
      </c>
      <c r="Y250" s="88"/>
      <c r="Z250" s="88"/>
      <c r="AA250" s="88"/>
      <c r="AB250" s="88"/>
      <c r="AC250" s="88"/>
      <c r="AD250" s="88"/>
      <c r="AE250" s="88"/>
      <c r="AF250" s="88"/>
      <c r="AG250" s="88"/>
    </row>
    <row r="251" spans="1:33" x14ac:dyDescent="0.5">
      <c r="A251" s="149">
        <v>249</v>
      </c>
      <c r="B251" s="146"/>
      <c r="C251" s="146"/>
      <c r="D251" s="146"/>
      <c r="E251" s="146"/>
      <c r="F251" s="146"/>
      <c r="G251" s="146"/>
      <c r="H251" s="146"/>
      <c r="I251" s="146"/>
      <c r="J251" s="146"/>
      <c r="K251" s="146"/>
      <c r="L251" s="218" t="str">
        <f t="shared" si="40"/>
        <v/>
      </c>
      <c r="M251" s="123">
        <f t="shared" si="42"/>
        <v>0</v>
      </c>
      <c r="N251" s="119" t="str">
        <f t="shared" si="43"/>
        <v/>
      </c>
      <c r="O251" s="119" t="str">
        <f t="shared" si="44"/>
        <v/>
      </c>
      <c r="P251" s="119" t="str">
        <f t="shared" si="45"/>
        <v/>
      </c>
      <c r="Q251" s="119" t="str">
        <f t="shared" si="46"/>
        <v/>
      </c>
      <c r="R251" s="119" t="str">
        <f t="shared" si="47"/>
        <v/>
      </c>
      <c r="S251" s="119" t="str">
        <f t="shared" si="48"/>
        <v/>
      </c>
      <c r="T251" s="119" t="str">
        <f t="shared" si="49"/>
        <v/>
      </c>
      <c r="U251" s="119" t="str">
        <f t="shared" si="50"/>
        <v/>
      </c>
      <c r="V251" s="119" t="str">
        <f t="shared" si="51"/>
        <v/>
      </c>
      <c r="W251" s="119" t="str">
        <f t="shared" si="52"/>
        <v/>
      </c>
      <c r="X251" s="147" t="str">
        <f t="shared" si="41"/>
        <v/>
      </c>
      <c r="Y251" s="88"/>
      <c r="Z251" s="88"/>
      <c r="AA251" s="88"/>
      <c r="AB251" s="88"/>
      <c r="AC251" s="88"/>
      <c r="AD251" s="88"/>
      <c r="AE251" s="88"/>
      <c r="AF251" s="88"/>
      <c r="AG251" s="88"/>
    </row>
    <row r="252" spans="1:33" x14ac:dyDescent="0.5">
      <c r="A252" s="149">
        <v>250</v>
      </c>
      <c r="B252" s="146"/>
      <c r="C252" s="146"/>
      <c r="D252" s="146"/>
      <c r="E252" s="146"/>
      <c r="F252" s="146"/>
      <c r="G252" s="146"/>
      <c r="H252" s="146"/>
      <c r="I252" s="146"/>
      <c r="J252" s="146"/>
      <c r="K252" s="146"/>
      <c r="L252" s="218" t="str">
        <f t="shared" si="40"/>
        <v/>
      </c>
      <c r="M252" s="123">
        <f t="shared" si="42"/>
        <v>0</v>
      </c>
      <c r="N252" s="119" t="str">
        <f t="shared" si="43"/>
        <v/>
      </c>
      <c r="O252" s="119" t="str">
        <f t="shared" si="44"/>
        <v/>
      </c>
      <c r="P252" s="119" t="str">
        <f t="shared" si="45"/>
        <v/>
      </c>
      <c r="Q252" s="119" t="str">
        <f t="shared" si="46"/>
        <v/>
      </c>
      <c r="R252" s="119" t="str">
        <f t="shared" si="47"/>
        <v/>
      </c>
      <c r="S252" s="119" t="str">
        <f t="shared" si="48"/>
        <v/>
      </c>
      <c r="T252" s="119" t="str">
        <f t="shared" si="49"/>
        <v/>
      </c>
      <c r="U252" s="119" t="str">
        <f t="shared" si="50"/>
        <v/>
      </c>
      <c r="V252" s="119" t="str">
        <f t="shared" si="51"/>
        <v/>
      </c>
      <c r="W252" s="119" t="str">
        <f t="shared" si="52"/>
        <v/>
      </c>
      <c r="X252" s="147" t="str">
        <f t="shared" si="41"/>
        <v/>
      </c>
      <c r="Y252" s="88"/>
      <c r="Z252" s="88"/>
      <c r="AA252" s="88"/>
      <c r="AB252" s="88"/>
      <c r="AC252" s="88"/>
      <c r="AD252" s="88"/>
      <c r="AE252" s="88"/>
      <c r="AF252" s="88"/>
      <c r="AG252" s="88"/>
    </row>
    <row r="253" spans="1:33" x14ac:dyDescent="0.5">
      <c r="A253" s="149">
        <v>251</v>
      </c>
      <c r="B253" s="146"/>
      <c r="C253" s="146"/>
      <c r="D253" s="146"/>
      <c r="E253" s="146"/>
      <c r="F253" s="146"/>
      <c r="G253" s="146"/>
      <c r="H253" s="146"/>
      <c r="I253" s="146"/>
      <c r="J253" s="146"/>
      <c r="K253" s="146"/>
      <c r="L253" s="218" t="str">
        <f t="shared" si="40"/>
        <v/>
      </c>
      <c r="M253" s="123">
        <f t="shared" si="42"/>
        <v>0</v>
      </c>
      <c r="N253" s="119" t="str">
        <f t="shared" si="43"/>
        <v/>
      </c>
      <c r="O253" s="119" t="str">
        <f t="shared" si="44"/>
        <v/>
      </c>
      <c r="P253" s="119" t="str">
        <f t="shared" si="45"/>
        <v/>
      </c>
      <c r="Q253" s="119" t="str">
        <f t="shared" si="46"/>
        <v/>
      </c>
      <c r="R253" s="119" t="str">
        <f t="shared" si="47"/>
        <v/>
      </c>
      <c r="S253" s="119" t="str">
        <f t="shared" si="48"/>
        <v/>
      </c>
      <c r="T253" s="119" t="str">
        <f t="shared" si="49"/>
        <v/>
      </c>
      <c r="U253" s="119" t="str">
        <f t="shared" si="50"/>
        <v/>
      </c>
      <c r="V253" s="119" t="str">
        <f t="shared" si="51"/>
        <v/>
      </c>
      <c r="W253" s="119" t="str">
        <f t="shared" si="52"/>
        <v/>
      </c>
      <c r="X253" s="147" t="str">
        <f t="shared" si="41"/>
        <v/>
      </c>
      <c r="Y253" s="88"/>
      <c r="Z253" s="88"/>
      <c r="AA253" s="88"/>
      <c r="AB253" s="88"/>
      <c r="AC253" s="88"/>
      <c r="AD253" s="88"/>
      <c r="AE253" s="88"/>
      <c r="AF253" s="88"/>
      <c r="AG253" s="88"/>
    </row>
    <row r="254" spans="1:33" x14ac:dyDescent="0.5">
      <c r="A254" s="149">
        <v>252</v>
      </c>
      <c r="B254" s="146"/>
      <c r="C254" s="146"/>
      <c r="D254" s="146"/>
      <c r="E254" s="146"/>
      <c r="F254" s="146"/>
      <c r="G254" s="146"/>
      <c r="H254" s="146"/>
      <c r="I254" s="146"/>
      <c r="J254" s="146"/>
      <c r="K254" s="146"/>
      <c r="L254" s="218" t="str">
        <f t="shared" si="40"/>
        <v/>
      </c>
      <c r="M254" s="123">
        <f t="shared" si="42"/>
        <v>0</v>
      </c>
      <c r="N254" s="119" t="str">
        <f t="shared" si="43"/>
        <v/>
      </c>
      <c r="O254" s="119" t="str">
        <f t="shared" si="44"/>
        <v/>
      </c>
      <c r="P254" s="119" t="str">
        <f t="shared" si="45"/>
        <v/>
      </c>
      <c r="Q254" s="119" t="str">
        <f t="shared" si="46"/>
        <v/>
      </c>
      <c r="R254" s="119" t="str">
        <f t="shared" si="47"/>
        <v/>
      </c>
      <c r="S254" s="119" t="str">
        <f t="shared" si="48"/>
        <v/>
      </c>
      <c r="T254" s="119" t="str">
        <f t="shared" si="49"/>
        <v/>
      </c>
      <c r="U254" s="119" t="str">
        <f t="shared" si="50"/>
        <v/>
      </c>
      <c r="V254" s="119" t="str">
        <f t="shared" si="51"/>
        <v/>
      </c>
      <c r="W254" s="119" t="str">
        <f t="shared" si="52"/>
        <v/>
      </c>
      <c r="X254" s="147" t="str">
        <f t="shared" si="41"/>
        <v/>
      </c>
      <c r="Y254" s="88"/>
      <c r="Z254" s="88"/>
      <c r="AA254" s="88"/>
      <c r="AB254" s="88"/>
      <c r="AC254" s="88"/>
      <c r="AD254" s="88"/>
      <c r="AE254" s="88"/>
      <c r="AF254" s="88"/>
      <c r="AG254" s="88"/>
    </row>
    <row r="255" spans="1:33" x14ac:dyDescent="0.5">
      <c r="A255" s="149">
        <v>253</v>
      </c>
      <c r="B255" s="146"/>
      <c r="C255" s="146"/>
      <c r="D255" s="146"/>
      <c r="E255" s="146"/>
      <c r="F255" s="146"/>
      <c r="G255" s="146"/>
      <c r="H255" s="146"/>
      <c r="I255" s="146"/>
      <c r="J255" s="146"/>
      <c r="K255" s="146"/>
      <c r="L255" s="218" t="str">
        <f t="shared" si="40"/>
        <v/>
      </c>
      <c r="M255" s="123">
        <f t="shared" si="42"/>
        <v>0</v>
      </c>
      <c r="N255" s="119" t="str">
        <f t="shared" si="43"/>
        <v/>
      </c>
      <c r="O255" s="119" t="str">
        <f t="shared" si="44"/>
        <v/>
      </c>
      <c r="P255" s="119" t="str">
        <f t="shared" si="45"/>
        <v/>
      </c>
      <c r="Q255" s="119" t="str">
        <f t="shared" si="46"/>
        <v/>
      </c>
      <c r="R255" s="119" t="str">
        <f t="shared" si="47"/>
        <v/>
      </c>
      <c r="S255" s="119" t="str">
        <f t="shared" si="48"/>
        <v/>
      </c>
      <c r="T255" s="119" t="str">
        <f t="shared" si="49"/>
        <v/>
      </c>
      <c r="U255" s="119" t="str">
        <f t="shared" si="50"/>
        <v/>
      </c>
      <c r="V255" s="119" t="str">
        <f t="shared" si="51"/>
        <v/>
      </c>
      <c r="W255" s="119" t="str">
        <f t="shared" si="52"/>
        <v/>
      </c>
      <c r="X255" s="147" t="str">
        <f t="shared" si="41"/>
        <v/>
      </c>
      <c r="Y255" s="88"/>
      <c r="Z255" s="88"/>
      <c r="AA255" s="88"/>
      <c r="AB255" s="88"/>
      <c r="AC255" s="88"/>
      <c r="AD255" s="88"/>
      <c r="AE255" s="88"/>
      <c r="AF255" s="88"/>
      <c r="AG255" s="88"/>
    </row>
    <row r="256" spans="1:33" x14ac:dyDescent="0.5">
      <c r="A256" s="149">
        <v>254</v>
      </c>
      <c r="B256" s="146"/>
      <c r="C256" s="146"/>
      <c r="D256" s="146"/>
      <c r="E256" s="146"/>
      <c r="F256" s="146"/>
      <c r="G256" s="146"/>
      <c r="H256" s="146"/>
      <c r="I256" s="146"/>
      <c r="J256" s="146"/>
      <c r="K256" s="146"/>
      <c r="L256" s="218" t="str">
        <f t="shared" si="40"/>
        <v/>
      </c>
      <c r="M256" s="123">
        <f t="shared" si="42"/>
        <v>0</v>
      </c>
      <c r="N256" s="119" t="str">
        <f t="shared" si="43"/>
        <v/>
      </c>
      <c r="O256" s="119" t="str">
        <f t="shared" si="44"/>
        <v/>
      </c>
      <c r="P256" s="119" t="str">
        <f t="shared" si="45"/>
        <v/>
      </c>
      <c r="Q256" s="119" t="str">
        <f t="shared" si="46"/>
        <v/>
      </c>
      <c r="R256" s="119" t="str">
        <f t="shared" si="47"/>
        <v/>
      </c>
      <c r="S256" s="119" t="str">
        <f t="shared" si="48"/>
        <v/>
      </c>
      <c r="T256" s="119" t="str">
        <f t="shared" si="49"/>
        <v/>
      </c>
      <c r="U256" s="119" t="str">
        <f t="shared" si="50"/>
        <v/>
      </c>
      <c r="V256" s="119" t="str">
        <f t="shared" si="51"/>
        <v/>
      </c>
      <c r="W256" s="119" t="str">
        <f t="shared" si="52"/>
        <v/>
      </c>
      <c r="X256" s="147" t="str">
        <f t="shared" si="41"/>
        <v/>
      </c>
      <c r="Y256" s="88"/>
      <c r="Z256" s="88"/>
      <c r="AA256" s="88"/>
      <c r="AB256" s="88"/>
      <c r="AC256" s="88"/>
      <c r="AD256" s="88"/>
      <c r="AE256" s="88"/>
      <c r="AF256" s="88"/>
      <c r="AG256" s="88"/>
    </row>
    <row r="257" spans="1:33" x14ac:dyDescent="0.5">
      <c r="A257" s="149">
        <v>255</v>
      </c>
      <c r="B257" s="146"/>
      <c r="C257" s="146"/>
      <c r="D257" s="146"/>
      <c r="E257" s="146"/>
      <c r="F257" s="146"/>
      <c r="G257" s="146"/>
      <c r="H257" s="146"/>
      <c r="I257" s="146"/>
      <c r="J257" s="146"/>
      <c r="K257" s="146"/>
      <c r="L257" s="218" t="str">
        <f t="shared" si="40"/>
        <v/>
      </c>
      <c r="M257" s="123">
        <f t="shared" si="42"/>
        <v>0</v>
      </c>
      <c r="N257" s="119" t="str">
        <f t="shared" si="43"/>
        <v/>
      </c>
      <c r="O257" s="119" t="str">
        <f t="shared" si="44"/>
        <v/>
      </c>
      <c r="P257" s="119" t="str">
        <f t="shared" si="45"/>
        <v/>
      </c>
      <c r="Q257" s="119" t="str">
        <f t="shared" si="46"/>
        <v/>
      </c>
      <c r="R257" s="119" t="str">
        <f t="shared" si="47"/>
        <v/>
      </c>
      <c r="S257" s="119" t="str">
        <f t="shared" si="48"/>
        <v/>
      </c>
      <c r="T257" s="119" t="str">
        <f t="shared" si="49"/>
        <v/>
      </c>
      <c r="U257" s="119" t="str">
        <f t="shared" si="50"/>
        <v/>
      </c>
      <c r="V257" s="119" t="str">
        <f t="shared" si="51"/>
        <v/>
      </c>
      <c r="W257" s="119" t="str">
        <f t="shared" si="52"/>
        <v/>
      </c>
      <c r="X257" s="147" t="str">
        <f t="shared" si="41"/>
        <v/>
      </c>
      <c r="Y257" s="88"/>
      <c r="Z257" s="88"/>
      <c r="AA257" s="88"/>
      <c r="AB257" s="88"/>
      <c r="AC257" s="88"/>
      <c r="AD257" s="88"/>
      <c r="AE257" s="88"/>
      <c r="AF257" s="88"/>
      <c r="AG257" s="88"/>
    </row>
    <row r="258" spans="1:33" x14ac:dyDescent="0.5">
      <c r="A258" s="149">
        <v>256</v>
      </c>
      <c r="B258" s="146"/>
      <c r="C258" s="146"/>
      <c r="D258" s="146"/>
      <c r="E258" s="146"/>
      <c r="F258" s="146"/>
      <c r="G258" s="146"/>
      <c r="H258" s="146"/>
      <c r="I258" s="146"/>
      <c r="J258" s="146"/>
      <c r="K258" s="146"/>
      <c r="L258" s="218" t="str">
        <f t="shared" si="40"/>
        <v/>
      </c>
      <c r="M258" s="123">
        <f t="shared" si="42"/>
        <v>0</v>
      </c>
      <c r="N258" s="119" t="str">
        <f t="shared" si="43"/>
        <v/>
      </c>
      <c r="O258" s="119" t="str">
        <f t="shared" si="44"/>
        <v/>
      </c>
      <c r="P258" s="119" t="str">
        <f t="shared" si="45"/>
        <v/>
      </c>
      <c r="Q258" s="119" t="str">
        <f t="shared" si="46"/>
        <v/>
      </c>
      <c r="R258" s="119" t="str">
        <f t="shared" si="47"/>
        <v/>
      </c>
      <c r="S258" s="119" t="str">
        <f t="shared" si="48"/>
        <v/>
      </c>
      <c r="T258" s="119" t="str">
        <f t="shared" si="49"/>
        <v/>
      </c>
      <c r="U258" s="119" t="str">
        <f t="shared" si="50"/>
        <v/>
      </c>
      <c r="V258" s="119" t="str">
        <f t="shared" si="51"/>
        <v/>
      </c>
      <c r="W258" s="119" t="str">
        <f t="shared" si="52"/>
        <v/>
      </c>
      <c r="X258" s="147" t="str">
        <f t="shared" si="41"/>
        <v/>
      </c>
      <c r="Y258" s="88"/>
      <c r="Z258" s="88"/>
      <c r="AA258" s="88"/>
      <c r="AB258" s="88"/>
      <c r="AC258" s="88"/>
      <c r="AD258" s="88"/>
      <c r="AE258" s="88"/>
      <c r="AF258" s="88"/>
      <c r="AG258" s="88"/>
    </row>
    <row r="259" spans="1:33" x14ac:dyDescent="0.5">
      <c r="A259" s="149">
        <v>257</v>
      </c>
      <c r="B259" s="146"/>
      <c r="C259" s="146"/>
      <c r="D259" s="146"/>
      <c r="E259" s="146"/>
      <c r="F259" s="146"/>
      <c r="G259" s="146"/>
      <c r="H259" s="146"/>
      <c r="I259" s="146"/>
      <c r="J259" s="146"/>
      <c r="K259" s="146"/>
      <c r="L259" s="218" t="str">
        <f t="shared" ref="L259:L322" si="53">X259</f>
        <v/>
      </c>
      <c r="M259" s="123">
        <f t="shared" si="42"/>
        <v>0</v>
      </c>
      <c r="N259" s="119" t="str">
        <f t="shared" si="43"/>
        <v/>
      </c>
      <c r="O259" s="119" t="str">
        <f t="shared" si="44"/>
        <v/>
      </c>
      <c r="P259" s="119" t="str">
        <f t="shared" si="45"/>
        <v/>
      </c>
      <c r="Q259" s="119" t="str">
        <f t="shared" si="46"/>
        <v/>
      </c>
      <c r="R259" s="119" t="str">
        <f t="shared" si="47"/>
        <v/>
      </c>
      <c r="S259" s="119" t="str">
        <f t="shared" si="48"/>
        <v/>
      </c>
      <c r="T259" s="119" t="str">
        <f t="shared" si="49"/>
        <v/>
      </c>
      <c r="U259" s="119" t="str">
        <f t="shared" si="50"/>
        <v/>
      </c>
      <c r="V259" s="119" t="str">
        <f t="shared" si="51"/>
        <v/>
      </c>
      <c r="W259" s="119" t="str">
        <f t="shared" si="52"/>
        <v/>
      </c>
      <c r="X259" s="147" t="str">
        <f t="shared" ref="X259:X322" si="54">IF(M259=0,"",SUM(B259:K259))</f>
        <v/>
      </c>
      <c r="Y259" s="88"/>
      <c r="Z259" s="88"/>
      <c r="AA259" s="88"/>
      <c r="AB259" s="88"/>
      <c r="AC259" s="88"/>
      <c r="AD259" s="88"/>
      <c r="AE259" s="88"/>
      <c r="AF259" s="88"/>
      <c r="AG259" s="88"/>
    </row>
    <row r="260" spans="1:33" x14ac:dyDescent="0.5">
      <c r="A260" s="149">
        <v>258</v>
      </c>
      <c r="B260" s="146"/>
      <c r="C260" s="146"/>
      <c r="D260" s="146"/>
      <c r="E260" s="146"/>
      <c r="F260" s="146"/>
      <c r="G260" s="146"/>
      <c r="H260" s="146"/>
      <c r="I260" s="146"/>
      <c r="J260" s="146"/>
      <c r="K260" s="146"/>
      <c r="L260" s="218" t="str">
        <f t="shared" si="53"/>
        <v/>
      </c>
      <c r="M260" s="123">
        <f t="shared" ref="M260:M323" si="55">COUNT(B260:K260)</f>
        <v>0</v>
      </c>
      <c r="N260" s="119" t="str">
        <f t="shared" ref="N260:N323" si="56">IF(B260=0,"",B260^2)</f>
        <v/>
      </c>
      <c r="O260" s="119" t="str">
        <f t="shared" ref="O260:O323" si="57">IF(C260=0,"",C260^2)</f>
        <v/>
      </c>
      <c r="P260" s="119" t="str">
        <f t="shared" ref="P260:P323" si="58">IF(D260=0,"",D260^2)</f>
        <v/>
      </c>
      <c r="Q260" s="119" t="str">
        <f t="shared" ref="Q260:Q323" si="59">IF(E260=0,"",E260^2)</f>
        <v/>
      </c>
      <c r="R260" s="119" t="str">
        <f t="shared" ref="R260:R323" si="60">IF(F260=0,"",F260^2)</f>
        <v/>
      </c>
      <c r="S260" s="119" t="str">
        <f t="shared" ref="S260:S323" si="61">IF(G260=0,"",G260^2)</f>
        <v/>
      </c>
      <c r="T260" s="119" t="str">
        <f t="shared" ref="T260:T323" si="62">IF(H260=0,"",H260^2)</f>
        <v/>
      </c>
      <c r="U260" s="119" t="str">
        <f t="shared" ref="U260:U323" si="63">IF(I260=0,"",I260^2)</f>
        <v/>
      </c>
      <c r="V260" s="119" t="str">
        <f t="shared" ref="V260:V323" si="64">IF(J260=0,"",J260^2)</f>
        <v/>
      </c>
      <c r="W260" s="119" t="str">
        <f t="shared" ref="W260:W323" si="65">IF(K260=0,"",K260^2)</f>
        <v/>
      </c>
      <c r="X260" s="147" t="str">
        <f t="shared" si="54"/>
        <v/>
      </c>
      <c r="Y260" s="88"/>
      <c r="Z260" s="88"/>
      <c r="AA260" s="88"/>
      <c r="AB260" s="88"/>
      <c r="AC260" s="88"/>
      <c r="AD260" s="88"/>
      <c r="AE260" s="88"/>
      <c r="AF260" s="88"/>
      <c r="AG260" s="88"/>
    </row>
    <row r="261" spans="1:33" x14ac:dyDescent="0.5">
      <c r="A261" s="149">
        <v>259</v>
      </c>
      <c r="B261" s="146"/>
      <c r="C261" s="146"/>
      <c r="D261" s="146"/>
      <c r="E261" s="146"/>
      <c r="F261" s="146"/>
      <c r="G261" s="146"/>
      <c r="H261" s="146"/>
      <c r="I261" s="146"/>
      <c r="J261" s="146"/>
      <c r="K261" s="146"/>
      <c r="L261" s="218" t="str">
        <f t="shared" si="53"/>
        <v/>
      </c>
      <c r="M261" s="123">
        <f t="shared" si="55"/>
        <v>0</v>
      </c>
      <c r="N261" s="119" t="str">
        <f t="shared" si="56"/>
        <v/>
      </c>
      <c r="O261" s="119" t="str">
        <f t="shared" si="57"/>
        <v/>
      </c>
      <c r="P261" s="119" t="str">
        <f t="shared" si="58"/>
        <v/>
      </c>
      <c r="Q261" s="119" t="str">
        <f t="shared" si="59"/>
        <v/>
      </c>
      <c r="R261" s="119" t="str">
        <f t="shared" si="60"/>
        <v/>
      </c>
      <c r="S261" s="119" t="str">
        <f t="shared" si="61"/>
        <v/>
      </c>
      <c r="T261" s="119" t="str">
        <f t="shared" si="62"/>
        <v/>
      </c>
      <c r="U261" s="119" t="str">
        <f t="shared" si="63"/>
        <v/>
      </c>
      <c r="V261" s="119" t="str">
        <f t="shared" si="64"/>
        <v/>
      </c>
      <c r="W261" s="119" t="str">
        <f t="shared" si="65"/>
        <v/>
      </c>
      <c r="X261" s="147" t="str">
        <f t="shared" si="54"/>
        <v/>
      </c>
      <c r="Y261" s="88"/>
      <c r="Z261" s="88"/>
      <c r="AA261" s="88"/>
      <c r="AB261" s="88"/>
      <c r="AC261" s="88"/>
      <c r="AD261" s="88"/>
      <c r="AE261" s="88"/>
      <c r="AF261" s="88"/>
      <c r="AG261" s="88"/>
    </row>
    <row r="262" spans="1:33" x14ac:dyDescent="0.5">
      <c r="A262" s="149">
        <v>260</v>
      </c>
      <c r="B262" s="146"/>
      <c r="C262" s="146"/>
      <c r="D262" s="146"/>
      <c r="E262" s="146"/>
      <c r="F262" s="146"/>
      <c r="G262" s="146"/>
      <c r="H262" s="146"/>
      <c r="I262" s="146"/>
      <c r="J262" s="146"/>
      <c r="K262" s="146"/>
      <c r="L262" s="218" t="str">
        <f t="shared" si="53"/>
        <v/>
      </c>
      <c r="M262" s="123">
        <f t="shared" si="55"/>
        <v>0</v>
      </c>
      <c r="N262" s="119" t="str">
        <f t="shared" si="56"/>
        <v/>
      </c>
      <c r="O262" s="119" t="str">
        <f t="shared" si="57"/>
        <v/>
      </c>
      <c r="P262" s="119" t="str">
        <f t="shared" si="58"/>
        <v/>
      </c>
      <c r="Q262" s="119" t="str">
        <f t="shared" si="59"/>
        <v/>
      </c>
      <c r="R262" s="119" t="str">
        <f t="shared" si="60"/>
        <v/>
      </c>
      <c r="S262" s="119" t="str">
        <f t="shared" si="61"/>
        <v/>
      </c>
      <c r="T262" s="119" t="str">
        <f t="shared" si="62"/>
        <v/>
      </c>
      <c r="U262" s="119" t="str">
        <f t="shared" si="63"/>
        <v/>
      </c>
      <c r="V262" s="119" t="str">
        <f t="shared" si="64"/>
        <v/>
      </c>
      <c r="W262" s="119" t="str">
        <f t="shared" si="65"/>
        <v/>
      </c>
      <c r="X262" s="147" t="str">
        <f t="shared" si="54"/>
        <v/>
      </c>
      <c r="Y262" s="88"/>
      <c r="Z262" s="88"/>
      <c r="AA262" s="88"/>
      <c r="AB262" s="88"/>
      <c r="AC262" s="88"/>
      <c r="AD262" s="88"/>
      <c r="AE262" s="88"/>
      <c r="AF262" s="88"/>
      <c r="AG262" s="88"/>
    </row>
    <row r="263" spans="1:33" x14ac:dyDescent="0.5">
      <c r="A263" s="149">
        <v>261</v>
      </c>
      <c r="B263" s="146"/>
      <c r="C263" s="146"/>
      <c r="D263" s="146"/>
      <c r="E263" s="146"/>
      <c r="F263" s="146"/>
      <c r="G263" s="146"/>
      <c r="H263" s="146"/>
      <c r="I263" s="146"/>
      <c r="J263" s="146"/>
      <c r="K263" s="146"/>
      <c r="L263" s="218" t="str">
        <f t="shared" si="53"/>
        <v/>
      </c>
      <c r="M263" s="123">
        <f t="shared" si="55"/>
        <v>0</v>
      </c>
      <c r="N263" s="119" t="str">
        <f t="shared" si="56"/>
        <v/>
      </c>
      <c r="O263" s="119" t="str">
        <f t="shared" si="57"/>
        <v/>
      </c>
      <c r="P263" s="119" t="str">
        <f t="shared" si="58"/>
        <v/>
      </c>
      <c r="Q263" s="119" t="str">
        <f t="shared" si="59"/>
        <v/>
      </c>
      <c r="R263" s="119" t="str">
        <f t="shared" si="60"/>
        <v/>
      </c>
      <c r="S263" s="119" t="str">
        <f t="shared" si="61"/>
        <v/>
      </c>
      <c r="T263" s="119" t="str">
        <f t="shared" si="62"/>
        <v/>
      </c>
      <c r="U263" s="119" t="str">
        <f t="shared" si="63"/>
        <v/>
      </c>
      <c r="V263" s="119" t="str">
        <f t="shared" si="64"/>
        <v/>
      </c>
      <c r="W263" s="119" t="str">
        <f t="shared" si="65"/>
        <v/>
      </c>
      <c r="X263" s="147" t="str">
        <f t="shared" si="54"/>
        <v/>
      </c>
      <c r="Y263" s="88"/>
      <c r="Z263" s="88"/>
      <c r="AA263" s="88"/>
      <c r="AB263" s="88"/>
      <c r="AC263" s="88"/>
      <c r="AD263" s="88"/>
      <c r="AE263" s="88"/>
      <c r="AF263" s="88"/>
      <c r="AG263" s="88"/>
    </row>
    <row r="264" spans="1:33" x14ac:dyDescent="0.5">
      <c r="A264" s="149">
        <v>262</v>
      </c>
      <c r="B264" s="146"/>
      <c r="C264" s="146"/>
      <c r="D264" s="146"/>
      <c r="E264" s="146"/>
      <c r="F264" s="146"/>
      <c r="G264" s="146"/>
      <c r="H264" s="146"/>
      <c r="I264" s="146"/>
      <c r="J264" s="146"/>
      <c r="K264" s="146"/>
      <c r="L264" s="218" t="str">
        <f t="shared" si="53"/>
        <v/>
      </c>
      <c r="M264" s="123">
        <f t="shared" si="55"/>
        <v>0</v>
      </c>
      <c r="N264" s="119" t="str">
        <f t="shared" si="56"/>
        <v/>
      </c>
      <c r="O264" s="119" t="str">
        <f t="shared" si="57"/>
        <v/>
      </c>
      <c r="P264" s="119" t="str">
        <f t="shared" si="58"/>
        <v/>
      </c>
      <c r="Q264" s="119" t="str">
        <f t="shared" si="59"/>
        <v/>
      </c>
      <c r="R264" s="119" t="str">
        <f t="shared" si="60"/>
        <v/>
      </c>
      <c r="S264" s="119" t="str">
        <f t="shared" si="61"/>
        <v/>
      </c>
      <c r="T264" s="119" t="str">
        <f t="shared" si="62"/>
        <v/>
      </c>
      <c r="U264" s="119" t="str">
        <f t="shared" si="63"/>
        <v/>
      </c>
      <c r="V264" s="119" t="str">
        <f t="shared" si="64"/>
        <v/>
      </c>
      <c r="W264" s="119" t="str">
        <f t="shared" si="65"/>
        <v/>
      </c>
      <c r="X264" s="147" t="str">
        <f t="shared" si="54"/>
        <v/>
      </c>
      <c r="Y264" s="88"/>
      <c r="Z264" s="88"/>
      <c r="AA264" s="88"/>
      <c r="AB264" s="88"/>
      <c r="AC264" s="88"/>
      <c r="AD264" s="88"/>
      <c r="AE264" s="88"/>
      <c r="AF264" s="88"/>
      <c r="AG264" s="88"/>
    </row>
    <row r="265" spans="1:33" x14ac:dyDescent="0.5">
      <c r="A265" s="149">
        <v>263</v>
      </c>
      <c r="B265" s="146"/>
      <c r="C265" s="146"/>
      <c r="D265" s="146"/>
      <c r="E265" s="146"/>
      <c r="F265" s="146"/>
      <c r="G265" s="146"/>
      <c r="H265" s="146"/>
      <c r="I265" s="146"/>
      <c r="J265" s="146"/>
      <c r="K265" s="146"/>
      <c r="L265" s="218" t="str">
        <f t="shared" si="53"/>
        <v/>
      </c>
      <c r="M265" s="123">
        <f t="shared" si="55"/>
        <v>0</v>
      </c>
      <c r="N265" s="119" t="str">
        <f t="shared" si="56"/>
        <v/>
      </c>
      <c r="O265" s="119" t="str">
        <f t="shared" si="57"/>
        <v/>
      </c>
      <c r="P265" s="119" t="str">
        <f t="shared" si="58"/>
        <v/>
      </c>
      <c r="Q265" s="119" t="str">
        <f t="shared" si="59"/>
        <v/>
      </c>
      <c r="R265" s="119" t="str">
        <f t="shared" si="60"/>
        <v/>
      </c>
      <c r="S265" s="119" t="str">
        <f t="shared" si="61"/>
        <v/>
      </c>
      <c r="T265" s="119" t="str">
        <f t="shared" si="62"/>
        <v/>
      </c>
      <c r="U265" s="119" t="str">
        <f t="shared" si="63"/>
        <v/>
      </c>
      <c r="V265" s="119" t="str">
        <f t="shared" si="64"/>
        <v/>
      </c>
      <c r="W265" s="119" t="str">
        <f t="shared" si="65"/>
        <v/>
      </c>
      <c r="X265" s="147" t="str">
        <f t="shared" si="54"/>
        <v/>
      </c>
      <c r="Y265" s="88"/>
      <c r="Z265" s="88"/>
      <c r="AA265" s="88"/>
      <c r="AB265" s="88"/>
      <c r="AC265" s="88"/>
      <c r="AD265" s="88"/>
      <c r="AE265" s="88"/>
      <c r="AF265" s="88"/>
      <c r="AG265" s="88"/>
    </row>
    <row r="266" spans="1:33" x14ac:dyDescent="0.5">
      <c r="A266" s="149">
        <v>264</v>
      </c>
      <c r="B266" s="146"/>
      <c r="C266" s="146"/>
      <c r="D266" s="146"/>
      <c r="E266" s="146"/>
      <c r="F266" s="146"/>
      <c r="G266" s="146"/>
      <c r="H266" s="146"/>
      <c r="I266" s="146"/>
      <c r="J266" s="146"/>
      <c r="K266" s="146"/>
      <c r="L266" s="218" t="str">
        <f t="shared" si="53"/>
        <v/>
      </c>
      <c r="M266" s="123">
        <f t="shared" si="55"/>
        <v>0</v>
      </c>
      <c r="N266" s="119" t="str">
        <f t="shared" si="56"/>
        <v/>
      </c>
      <c r="O266" s="119" t="str">
        <f t="shared" si="57"/>
        <v/>
      </c>
      <c r="P266" s="119" t="str">
        <f t="shared" si="58"/>
        <v/>
      </c>
      <c r="Q266" s="119" t="str">
        <f t="shared" si="59"/>
        <v/>
      </c>
      <c r="R266" s="119" t="str">
        <f t="shared" si="60"/>
        <v/>
      </c>
      <c r="S266" s="119" t="str">
        <f t="shared" si="61"/>
        <v/>
      </c>
      <c r="T266" s="119" t="str">
        <f t="shared" si="62"/>
        <v/>
      </c>
      <c r="U266" s="119" t="str">
        <f t="shared" si="63"/>
        <v/>
      </c>
      <c r="V266" s="119" t="str">
        <f t="shared" si="64"/>
        <v/>
      </c>
      <c r="W266" s="119" t="str">
        <f t="shared" si="65"/>
        <v/>
      </c>
      <c r="X266" s="147" t="str">
        <f t="shared" si="54"/>
        <v/>
      </c>
      <c r="Y266" s="88"/>
      <c r="Z266" s="88"/>
      <c r="AA266" s="88"/>
      <c r="AB266" s="88"/>
      <c r="AC266" s="88"/>
      <c r="AD266" s="88"/>
      <c r="AE266" s="88"/>
      <c r="AF266" s="88"/>
      <c r="AG266" s="88"/>
    </row>
    <row r="267" spans="1:33" x14ac:dyDescent="0.5">
      <c r="A267" s="149">
        <v>265</v>
      </c>
      <c r="B267" s="146"/>
      <c r="C267" s="146"/>
      <c r="D267" s="146"/>
      <c r="E267" s="146"/>
      <c r="F267" s="146"/>
      <c r="G267" s="146"/>
      <c r="H267" s="146"/>
      <c r="I267" s="146"/>
      <c r="J267" s="146"/>
      <c r="K267" s="146"/>
      <c r="L267" s="218" t="str">
        <f t="shared" si="53"/>
        <v/>
      </c>
      <c r="M267" s="123">
        <f t="shared" si="55"/>
        <v>0</v>
      </c>
      <c r="N267" s="119" t="str">
        <f t="shared" si="56"/>
        <v/>
      </c>
      <c r="O267" s="119" t="str">
        <f t="shared" si="57"/>
        <v/>
      </c>
      <c r="P267" s="119" t="str">
        <f t="shared" si="58"/>
        <v/>
      </c>
      <c r="Q267" s="119" t="str">
        <f t="shared" si="59"/>
        <v/>
      </c>
      <c r="R267" s="119" t="str">
        <f t="shared" si="60"/>
        <v/>
      </c>
      <c r="S267" s="119" t="str">
        <f t="shared" si="61"/>
        <v/>
      </c>
      <c r="T267" s="119" t="str">
        <f t="shared" si="62"/>
        <v/>
      </c>
      <c r="U267" s="119" t="str">
        <f t="shared" si="63"/>
        <v/>
      </c>
      <c r="V267" s="119" t="str">
        <f t="shared" si="64"/>
        <v/>
      </c>
      <c r="W267" s="119" t="str">
        <f t="shared" si="65"/>
        <v/>
      </c>
      <c r="X267" s="147" t="str">
        <f t="shared" si="54"/>
        <v/>
      </c>
      <c r="Y267" s="88"/>
      <c r="Z267" s="88"/>
      <c r="AA267" s="88"/>
      <c r="AB267" s="88"/>
      <c r="AC267" s="88"/>
      <c r="AD267" s="88"/>
      <c r="AE267" s="88"/>
      <c r="AF267" s="88"/>
      <c r="AG267" s="88"/>
    </row>
    <row r="268" spans="1:33" x14ac:dyDescent="0.5">
      <c r="A268" s="149">
        <v>266</v>
      </c>
      <c r="B268" s="146"/>
      <c r="C268" s="146"/>
      <c r="D268" s="146"/>
      <c r="E268" s="146"/>
      <c r="F268" s="146"/>
      <c r="G268" s="146"/>
      <c r="H268" s="146"/>
      <c r="I268" s="146"/>
      <c r="J268" s="146"/>
      <c r="K268" s="146"/>
      <c r="L268" s="218" t="str">
        <f t="shared" si="53"/>
        <v/>
      </c>
      <c r="M268" s="123">
        <f t="shared" si="55"/>
        <v>0</v>
      </c>
      <c r="N268" s="119" t="str">
        <f t="shared" si="56"/>
        <v/>
      </c>
      <c r="O268" s="119" t="str">
        <f t="shared" si="57"/>
        <v/>
      </c>
      <c r="P268" s="119" t="str">
        <f t="shared" si="58"/>
        <v/>
      </c>
      <c r="Q268" s="119" t="str">
        <f t="shared" si="59"/>
        <v/>
      </c>
      <c r="R268" s="119" t="str">
        <f t="shared" si="60"/>
        <v/>
      </c>
      <c r="S268" s="119" t="str">
        <f t="shared" si="61"/>
        <v/>
      </c>
      <c r="T268" s="119" t="str">
        <f t="shared" si="62"/>
        <v/>
      </c>
      <c r="U268" s="119" t="str">
        <f t="shared" si="63"/>
        <v/>
      </c>
      <c r="V268" s="119" t="str">
        <f t="shared" si="64"/>
        <v/>
      </c>
      <c r="W268" s="119" t="str">
        <f t="shared" si="65"/>
        <v/>
      </c>
      <c r="X268" s="147" t="str">
        <f t="shared" si="54"/>
        <v/>
      </c>
      <c r="Y268" s="88"/>
      <c r="Z268" s="88"/>
      <c r="AA268" s="88"/>
      <c r="AB268" s="88"/>
      <c r="AC268" s="88"/>
      <c r="AD268" s="88"/>
      <c r="AE268" s="88"/>
      <c r="AF268" s="88"/>
      <c r="AG268" s="88"/>
    </row>
    <row r="269" spans="1:33" x14ac:dyDescent="0.5">
      <c r="A269" s="149">
        <v>267</v>
      </c>
      <c r="B269" s="146"/>
      <c r="C269" s="146"/>
      <c r="D269" s="146"/>
      <c r="E269" s="146"/>
      <c r="F269" s="146"/>
      <c r="G269" s="146"/>
      <c r="H269" s="146"/>
      <c r="I269" s="146"/>
      <c r="J269" s="146"/>
      <c r="K269" s="146"/>
      <c r="L269" s="218" t="str">
        <f t="shared" si="53"/>
        <v/>
      </c>
      <c r="M269" s="123">
        <f t="shared" si="55"/>
        <v>0</v>
      </c>
      <c r="N269" s="119" t="str">
        <f t="shared" si="56"/>
        <v/>
      </c>
      <c r="O269" s="119" t="str">
        <f t="shared" si="57"/>
        <v/>
      </c>
      <c r="P269" s="119" t="str">
        <f t="shared" si="58"/>
        <v/>
      </c>
      <c r="Q269" s="119" t="str">
        <f t="shared" si="59"/>
        <v/>
      </c>
      <c r="R269" s="119" t="str">
        <f t="shared" si="60"/>
        <v/>
      </c>
      <c r="S269" s="119" t="str">
        <f t="shared" si="61"/>
        <v/>
      </c>
      <c r="T269" s="119" t="str">
        <f t="shared" si="62"/>
        <v/>
      </c>
      <c r="U269" s="119" t="str">
        <f t="shared" si="63"/>
        <v/>
      </c>
      <c r="V269" s="119" t="str">
        <f t="shared" si="64"/>
        <v/>
      </c>
      <c r="W269" s="119" t="str">
        <f t="shared" si="65"/>
        <v/>
      </c>
      <c r="X269" s="147" t="str">
        <f t="shared" si="54"/>
        <v/>
      </c>
      <c r="Y269" s="88"/>
      <c r="Z269" s="88"/>
      <c r="AA269" s="88"/>
      <c r="AB269" s="88"/>
      <c r="AC269" s="88"/>
      <c r="AD269" s="88"/>
      <c r="AE269" s="88"/>
      <c r="AF269" s="88"/>
      <c r="AG269" s="88"/>
    </row>
    <row r="270" spans="1:33" x14ac:dyDescent="0.5">
      <c r="A270" s="149">
        <v>268</v>
      </c>
      <c r="B270" s="146"/>
      <c r="C270" s="146"/>
      <c r="D270" s="146"/>
      <c r="E270" s="146"/>
      <c r="F270" s="146"/>
      <c r="G270" s="146"/>
      <c r="H270" s="146"/>
      <c r="I270" s="146"/>
      <c r="J270" s="146"/>
      <c r="K270" s="146"/>
      <c r="L270" s="218" t="str">
        <f t="shared" si="53"/>
        <v/>
      </c>
      <c r="M270" s="123">
        <f t="shared" si="55"/>
        <v>0</v>
      </c>
      <c r="N270" s="119" t="str">
        <f t="shared" si="56"/>
        <v/>
      </c>
      <c r="O270" s="119" t="str">
        <f t="shared" si="57"/>
        <v/>
      </c>
      <c r="P270" s="119" t="str">
        <f t="shared" si="58"/>
        <v/>
      </c>
      <c r="Q270" s="119" t="str">
        <f t="shared" si="59"/>
        <v/>
      </c>
      <c r="R270" s="119" t="str">
        <f t="shared" si="60"/>
        <v/>
      </c>
      <c r="S270" s="119" t="str">
        <f t="shared" si="61"/>
        <v/>
      </c>
      <c r="T270" s="119" t="str">
        <f t="shared" si="62"/>
        <v/>
      </c>
      <c r="U270" s="119" t="str">
        <f t="shared" si="63"/>
        <v/>
      </c>
      <c r="V270" s="119" t="str">
        <f t="shared" si="64"/>
        <v/>
      </c>
      <c r="W270" s="119" t="str">
        <f t="shared" si="65"/>
        <v/>
      </c>
      <c r="X270" s="147" t="str">
        <f t="shared" si="54"/>
        <v/>
      </c>
      <c r="Y270" s="88"/>
      <c r="Z270" s="88"/>
      <c r="AA270" s="88"/>
      <c r="AB270" s="88"/>
      <c r="AC270" s="88"/>
      <c r="AD270" s="88"/>
      <c r="AE270" s="88"/>
      <c r="AF270" s="88"/>
      <c r="AG270" s="88"/>
    </row>
    <row r="271" spans="1:33" x14ac:dyDescent="0.5">
      <c r="A271" s="149">
        <v>269</v>
      </c>
      <c r="B271" s="146"/>
      <c r="C271" s="146"/>
      <c r="D271" s="146"/>
      <c r="E271" s="146"/>
      <c r="F271" s="146"/>
      <c r="G271" s="146"/>
      <c r="H271" s="146"/>
      <c r="I271" s="146"/>
      <c r="J271" s="146"/>
      <c r="K271" s="146"/>
      <c r="L271" s="218" t="str">
        <f t="shared" si="53"/>
        <v/>
      </c>
      <c r="M271" s="123">
        <f t="shared" si="55"/>
        <v>0</v>
      </c>
      <c r="N271" s="119" t="str">
        <f t="shared" si="56"/>
        <v/>
      </c>
      <c r="O271" s="119" t="str">
        <f t="shared" si="57"/>
        <v/>
      </c>
      <c r="P271" s="119" t="str">
        <f t="shared" si="58"/>
        <v/>
      </c>
      <c r="Q271" s="119" t="str">
        <f t="shared" si="59"/>
        <v/>
      </c>
      <c r="R271" s="119" t="str">
        <f t="shared" si="60"/>
        <v/>
      </c>
      <c r="S271" s="119" t="str">
        <f t="shared" si="61"/>
        <v/>
      </c>
      <c r="T271" s="119" t="str">
        <f t="shared" si="62"/>
        <v/>
      </c>
      <c r="U271" s="119" t="str">
        <f t="shared" si="63"/>
        <v/>
      </c>
      <c r="V271" s="119" t="str">
        <f t="shared" si="64"/>
        <v/>
      </c>
      <c r="W271" s="119" t="str">
        <f t="shared" si="65"/>
        <v/>
      </c>
      <c r="X271" s="147" t="str">
        <f t="shared" si="54"/>
        <v/>
      </c>
      <c r="Y271" s="88"/>
      <c r="Z271" s="88"/>
      <c r="AA271" s="88"/>
      <c r="AB271" s="88"/>
      <c r="AC271" s="88"/>
      <c r="AD271" s="88"/>
      <c r="AE271" s="88"/>
      <c r="AF271" s="88"/>
      <c r="AG271" s="88"/>
    </row>
    <row r="272" spans="1:33" x14ac:dyDescent="0.5">
      <c r="A272" s="149">
        <v>270</v>
      </c>
      <c r="B272" s="146"/>
      <c r="C272" s="146"/>
      <c r="D272" s="146"/>
      <c r="E272" s="146"/>
      <c r="F272" s="146"/>
      <c r="G272" s="146"/>
      <c r="H272" s="146"/>
      <c r="I272" s="146"/>
      <c r="J272" s="146"/>
      <c r="K272" s="146"/>
      <c r="L272" s="218" t="str">
        <f t="shared" si="53"/>
        <v/>
      </c>
      <c r="M272" s="123">
        <f t="shared" si="55"/>
        <v>0</v>
      </c>
      <c r="N272" s="119" t="str">
        <f t="shared" si="56"/>
        <v/>
      </c>
      <c r="O272" s="119" t="str">
        <f t="shared" si="57"/>
        <v/>
      </c>
      <c r="P272" s="119" t="str">
        <f t="shared" si="58"/>
        <v/>
      </c>
      <c r="Q272" s="119" t="str">
        <f t="shared" si="59"/>
        <v/>
      </c>
      <c r="R272" s="119" t="str">
        <f t="shared" si="60"/>
        <v/>
      </c>
      <c r="S272" s="119" t="str">
        <f t="shared" si="61"/>
        <v/>
      </c>
      <c r="T272" s="119" t="str">
        <f t="shared" si="62"/>
        <v/>
      </c>
      <c r="U272" s="119" t="str">
        <f t="shared" si="63"/>
        <v/>
      </c>
      <c r="V272" s="119" t="str">
        <f t="shared" si="64"/>
        <v/>
      </c>
      <c r="W272" s="119" t="str">
        <f t="shared" si="65"/>
        <v/>
      </c>
      <c r="X272" s="147" t="str">
        <f t="shared" si="54"/>
        <v/>
      </c>
      <c r="Y272" s="88"/>
      <c r="Z272" s="88"/>
      <c r="AA272" s="88"/>
      <c r="AB272" s="88"/>
      <c r="AC272" s="88"/>
      <c r="AD272" s="88"/>
      <c r="AE272" s="88"/>
      <c r="AF272" s="88"/>
      <c r="AG272" s="88"/>
    </row>
    <row r="273" spans="1:33" x14ac:dyDescent="0.5">
      <c r="A273" s="149">
        <v>271</v>
      </c>
      <c r="B273" s="146"/>
      <c r="C273" s="146"/>
      <c r="D273" s="146"/>
      <c r="E273" s="146"/>
      <c r="F273" s="146"/>
      <c r="G273" s="146"/>
      <c r="H273" s="146"/>
      <c r="I273" s="146"/>
      <c r="J273" s="146"/>
      <c r="K273" s="146"/>
      <c r="L273" s="218" t="str">
        <f t="shared" si="53"/>
        <v/>
      </c>
      <c r="M273" s="123">
        <f t="shared" si="55"/>
        <v>0</v>
      </c>
      <c r="N273" s="119" t="str">
        <f t="shared" si="56"/>
        <v/>
      </c>
      <c r="O273" s="119" t="str">
        <f t="shared" si="57"/>
        <v/>
      </c>
      <c r="P273" s="119" t="str">
        <f t="shared" si="58"/>
        <v/>
      </c>
      <c r="Q273" s="119" t="str">
        <f t="shared" si="59"/>
        <v/>
      </c>
      <c r="R273" s="119" t="str">
        <f t="shared" si="60"/>
        <v/>
      </c>
      <c r="S273" s="119" t="str">
        <f t="shared" si="61"/>
        <v/>
      </c>
      <c r="T273" s="119" t="str">
        <f t="shared" si="62"/>
        <v/>
      </c>
      <c r="U273" s="119" t="str">
        <f t="shared" si="63"/>
        <v/>
      </c>
      <c r="V273" s="119" t="str">
        <f t="shared" si="64"/>
        <v/>
      </c>
      <c r="W273" s="119" t="str">
        <f t="shared" si="65"/>
        <v/>
      </c>
      <c r="X273" s="147" t="str">
        <f t="shared" si="54"/>
        <v/>
      </c>
      <c r="Y273" s="88"/>
      <c r="Z273" s="88"/>
      <c r="AA273" s="88"/>
      <c r="AB273" s="88"/>
      <c r="AC273" s="88"/>
      <c r="AD273" s="88"/>
      <c r="AE273" s="88"/>
      <c r="AF273" s="88"/>
      <c r="AG273" s="88"/>
    </row>
    <row r="274" spans="1:33" x14ac:dyDescent="0.5">
      <c r="A274" s="149">
        <v>272</v>
      </c>
      <c r="B274" s="146"/>
      <c r="C274" s="146"/>
      <c r="D274" s="146"/>
      <c r="E274" s="146"/>
      <c r="F274" s="146"/>
      <c r="G274" s="146"/>
      <c r="H274" s="146"/>
      <c r="I274" s="146"/>
      <c r="J274" s="146"/>
      <c r="K274" s="146"/>
      <c r="L274" s="218" t="str">
        <f t="shared" si="53"/>
        <v/>
      </c>
      <c r="M274" s="123">
        <f t="shared" si="55"/>
        <v>0</v>
      </c>
      <c r="N274" s="119" t="str">
        <f t="shared" si="56"/>
        <v/>
      </c>
      <c r="O274" s="119" t="str">
        <f t="shared" si="57"/>
        <v/>
      </c>
      <c r="P274" s="119" t="str">
        <f t="shared" si="58"/>
        <v/>
      </c>
      <c r="Q274" s="119" t="str">
        <f t="shared" si="59"/>
        <v/>
      </c>
      <c r="R274" s="119" t="str">
        <f t="shared" si="60"/>
        <v/>
      </c>
      <c r="S274" s="119" t="str">
        <f t="shared" si="61"/>
        <v/>
      </c>
      <c r="T274" s="119" t="str">
        <f t="shared" si="62"/>
        <v/>
      </c>
      <c r="U274" s="119" t="str">
        <f t="shared" si="63"/>
        <v/>
      </c>
      <c r="V274" s="119" t="str">
        <f t="shared" si="64"/>
        <v/>
      </c>
      <c r="W274" s="119" t="str">
        <f t="shared" si="65"/>
        <v/>
      </c>
      <c r="X274" s="147" t="str">
        <f t="shared" si="54"/>
        <v/>
      </c>
      <c r="Y274" s="88"/>
      <c r="Z274" s="88"/>
      <c r="AA274" s="88"/>
      <c r="AB274" s="88"/>
      <c r="AC274" s="88"/>
      <c r="AD274" s="88"/>
      <c r="AE274" s="88"/>
      <c r="AF274" s="88"/>
      <c r="AG274" s="88"/>
    </row>
    <row r="275" spans="1:33" x14ac:dyDescent="0.5">
      <c r="A275" s="149">
        <v>273</v>
      </c>
      <c r="B275" s="146"/>
      <c r="C275" s="146"/>
      <c r="D275" s="146"/>
      <c r="E275" s="146"/>
      <c r="F275" s="146"/>
      <c r="G275" s="146"/>
      <c r="H275" s="146"/>
      <c r="I275" s="146"/>
      <c r="J275" s="146"/>
      <c r="K275" s="146"/>
      <c r="L275" s="218" t="str">
        <f t="shared" si="53"/>
        <v/>
      </c>
      <c r="M275" s="123">
        <f t="shared" si="55"/>
        <v>0</v>
      </c>
      <c r="N275" s="119" t="str">
        <f t="shared" si="56"/>
        <v/>
      </c>
      <c r="O275" s="119" t="str">
        <f t="shared" si="57"/>
        <v/>
      </c>
      <c r="P275" s="119" t="str">
        <f t="shared" si="58"/>
        <v/>
      </c>
      <c r="Q275" s="119" t="str">
        <f t="shared" si="59"/>
        <v/>
      </c>
      <c r="R275" s="119" t="str">
        <f t="shared" si="60"/>
        <v/>
      </c>
      <c r="S275" s="119" t="str">
        <f t="shared" si="61"/>
        <v/>
      </c>
      <c r="T275" s="119" t="str">
        <f t="shared" si="62"/>
        <v/>
      </c>
      <c r="U275" s="119" t="str">
        <f t="shared" si="63"/>
        <v/>
      </c>
      <c r="V275" s="119" t="str">
        <f t="shared" si="64"/>
        <v/>
      </c>
      <c r="W275" s="119" t="str">
        <f t="shared" si="65"/>
        <v/>
      </c>
      <c r="X275" s="147" t="str">
        <f t="shared" si="54"/>
        <v/>
      </c>
      <c r="Y275" s="88"/>
      <c r="Z275" s="88"/>
      <c r="AA275" s="88"/>
      <c r="AB275" s="88"/>
      <c r="AC275" s="88"/>
      <c r="AD275" s="88"/>
      <c r="AE275" s="88"/>
      <c r="AF275" s="88"/>
      <c r="AG275" s="88"/>
    </row>
    <row r="276" spans="1:33" x14ac:dyDescent="0.5">
      <c r="A276" s="149">
        <v>274</v>
      </c>
      <c r="B276" s="146"/>
      <c r="C276" s="146"/>
      <c r="D276" s="146"/>
      <c r="E276" s="146"/>
      <c r="F276" s="146"/>
      <c r="G276" s="146"/>
      <c r="H276" s="146"/>
      <c r="I276" s="146"/>
      <c r="J276" s="146"/>
      <c r="K276" s="146"/>
      <c r="L276" s="218" t="str">
        <f t="shared" si="53"/>
        <v/>
      </c>
      <c r="M276" s="123">
        <f t="shared" si="55"/>
        <v>0</v>
      </c>
      <c r="N276" s="119" t="str">
        <f t="shared" si="56"/>
        <v/>
      </c>
      <c r="O276" s="119" t="str">
        <f t="shared" si="57"/>
        <v/>
      </c>
      <c r="P276" s="119" t="str">
        <f t="shared" si="58"/>
        <v/>
      </c>
      <c r="Q276" s="119" t="str">
        <f t="shared" si="59"/>
        <v/>
      </c>
      <c r="R276" s="119" t="str">
        <f t="shared" si="60"/>
        <v/>
      </c>
      <c r="S276" s="119" t="str">
        <f t="shared" si="61"/>
        <v/>
      </c>
      <c r="T276" s="119" t="str">
        <f t="shared" si="62"/>
        <v/>
      </c>
      <c r="U276" s="119" t="str">
        <f t="shared" si="63"/>
        <v/>
      </c>
      <c r="V276" s="119" t="str">
        <f t="shared" si="64"/>
        <v/>
      </c>
      <c r="W276" s="119" t="str">
        <f t="shared" si="65"/>
        <v/>
      </c>
      <c r="X276" s="147" t="str">
        <f t="shared" si="54"/>
        <v/>
      </c>
      <c r="Y276" s="88"/>
      <c r="Z276" s="88"/>
      <c r="AA276" s="88"/>
      <c r="AB276" s="88"/>
      <c r="AC276" s="88"/>
      <c r="AD276" s="88"/>
      <c r="AE276" s="88"/>
      <c r="AF276" s="88"/>
      <c r="AG276" s="88"/>
    </row>
    <row r="277" spans="1:33" x14ac:dyDescent="0.5">
      <c r="A277" s="149">
        <v>275</v>
      </c>
      <c r="B277" s="146"/>
      <c r="C277" s="146"/>
      <c r="D277" s="146"/>
      <c r="E277" s="146"/>
      <c r="F277" s="146"/>
      <c r="G277" s="146"/>
      <c r="H277" s="146"/>
      <c r="I277" s="146"/>
      <c r="J277" s="146"/>
      <c r="K277" s="146"/>
      <c r="L277" s="218" t="str">
        <f t="shared" si="53"/>
        <v/>
      </c>
      <c r="M277" s="123">
        <f t="shared" si="55"/>
        <v>0</v>
      </c>
      <c r="N277" s="119" t="str">
        <f t="shared" si="56"/>
        <v/>
      </c>
      <c r="O277" s="119" t="str">
        <f t="shared" si="57"/>
        <v/>
      </c>
      <c r="P277" s="119" t="str">
        <f t="shared" si="58"/>
        <v/>
      </c>
      <c r="Q277" s="119" t="str">
        <f t="shared" si="59"/>
        <v/>
      </c>
      <c r="R277" s="119" t="str">
        <f t="shared" si="60"/>
        <v/>
      </c>
      <c r="S277" s="119" t="str">
        <f t="shared" si="61"/>
        <v/>
      </c>
      <c r="T277" s="119" t="str">
        <f t="shared" si="62"/>
        <v/>
      </c>
      <c r="U277" s="119" t="str">
        <f t="shared" si="63"/>
        <v/>
      </c>
      <c r="V277" s="119" t="str">
        <f t="shared" si="64"/>
        <v/>
      </c>
      <c r="W277" s="119" t="str">
        <f t="shared" si="65"/>
        <v/>
      </c>
      <c r="X277" s="147" t="str">
        <f t="shared" si="54"/>
        <v/>
      </c>
      <c r="Y277" s="88"/>
      <c r="Z277" s="88"/>
      <c r="AA277" s="88"/>
      <c r="AB277" s="88"/>
      <c r="AC277" s="88"/>
      <c r="AD277" s="88"/>
      <c r="AE277" s="88"/>
      <c r="AF277" s="88"/>
      <c r="AG277" s="88"/>
    </row>
    <row r="278" spans="1:33" x14ac:dyDescent="0.5">
      <c r="A278" s="149">
        <v>276</v>
      </c>
      <c r="B278" s="146"/>
      <c r="C278" s="146"/>
      <c r="D278" s="146"/>
      <c r="E278" s="146"/>
      <c r="F278" s="146"/>
      <c r="G278" s="146"/>
      <c r="H278" s="146"/>
      <c r="I278" s="146"/>
      <c r="J278" s="146"/>
      <c r="K278" s="146"/>
      <c r="L278" s="218" t="str">
        <f t="shared" si="53"/>
        <v/>
      </c>
      <c r="M278" s="123">
        <f t="shared" si="55"/>
        <v>0</v>
      </c>
      <c r="N278" s="119" t="str">
        <f t="shared" si="56"/>
        <v/>
      </c>
      <c r="O278" s="119" t="str">
        <f t="shared" si="57"/>
        <v/>
      </c>
      <c r="P278" s="119" t="str">
        <f t="shared" si="58"/>
        <v/>
      </c>
      <c r="Q278" s="119" t="str">
        <f t="shared" si="59"/>
        <v/>
      </c>
      <c r="R278" s="119" t="str">
        <f t="shared" si="60"/>
        <v/>
      </c>
      <c r="S278" s="119" t="str">
        <f t="shared" si="61"/>
        <v/>
      </c>
      <c r="T278" s="119" t="str">
        <f t="shared" si="62"/>
        <v/>
      </c>
      <c r="U278" s="119" t="str">
        <f t="shared" si="63"/>
        <v/>
      </c>
      <c r="V278" s="119" t="str">
        <f t="shared" si="64"/>
        <v/>
      </c>
      <c r="W278" s="119" t="str">
        <f t="shared" si="65"/>
        <v/>
      </c>
      <c r="X278" s="147" t="str">
        <f t="shared" si="54"/>
        <v/>
      </c>
      <c r="Y278" s="88"/>
      <c r="Z278" s="88"/>
      <c r="AA278" s="88"/>
      <c r="AB278" s="88"/>
      <c r="AC278" s="88"/>
      <c r="AD278" s="88"/>
      <c r="AE278" s="88"/>
      <c r="AF278" s="88"/>
      <c r="AG278" s="88"/>
    </row>
    <row r="279" spans="1:33" x14ac:dyDescent="0.5">
      <c r="A279" s="149">
        <v>277</v>
      </c>
      <c r="B279" s="146"/>
      <c r="C279" s="146"/>
      <c r="D279" s="146"/>
      <c r="E279" s="146"/>
      <c r="F279" s="146"/>
      <c r="G279" s="146"/>
      <c r="H279" s="146"/>
      <c r="I279" s="146"/>
      <c r="J279" s="146"/>
      <c r="K279" s="146"/>
      <c r="L279" s="218" t="str">
        <f t="shared" si="53"/>
        <v/>
      </c>
      <c r="M279" s="123">
        <f t="shared" si="55"/>
        <v>0</v>
      </c>
      <c r="N279" s="119" t="str">
        <f t="shared" si="56"/>
        <v/>
      </c>
      <c r="O279" s="119" t="str">
        <f t="shared" si="57"/>
        <v/>
      </c>
      <c r="P279" s="119" t="str">
        <f t="shared" si="58"/>
        <v/>
      </c>
      <c r="Q279" s="119" t="str">
        <f t="shared" si="59"/>
        <v/>
      </c>
      <c r="R279" s="119" t="str">
        <f t="shared" si="60"/>
        <v/>
      </c>
      <c r="S279" s="119" t="str">
        <f t="shared" si="61"/>
        <v/>
      </c>
      <c r="T279" s="119" t="str">
        <f t="shared" si="62"/>
        <v/>
      </c>
      <c r="U279" s="119" t="str">
        <f t="shared" si="63"/>
        <v/>
      </c>
      <c r="V279" s="119" t="str">
        <f t="shared" si="64"/>
        <v/>
      </c>
      <c r="W279" s="119" t="str">
        <f t="shared" si="65"/>
        <v/>
      </c>
      <c r="X279" s="147" t="str">
        <f t="shared" si="54"/>
        <v/>
      </c>
      <c r="Y279" s="88"/>
      <c r="Z279" s="88"/>
      <c r="AA279" s="88"/>
      <c r="AB279" s="88"/>
      <c r="AC279" s="88"/>
      <c r="AD279" s="88"/>
      <c r="AE279" s="88"/>
      <c r="AF279" s="88"/>
      <c r="AG279" s="88"/>
    </row>
    <row r="280" spans="1:33" x14ac:dyDescent="0.5">
      <c r="A280" s="149">
        <v>278</v>
      </c>
      <c r="B280" s="146"/>
      <c r="C280" s="146"/>
      <c r="D280" s="146"/>
      <c r="E280" s="146"/>
      <c r="F280" s="146"/>
      <c r="G280" s="146"/>
      <c r="H280" s="146"/>
      <c r="I280" s="146"/>
      <c r="J280" s="146"/>
      <c r="K280" s="146"/>
      <c r="L280" s="218" t="str">
        <f t="shared" si="53"/>
        <v/>
      </c>
      <c r="M280" s="123">
        <f t="shared" si="55"/>
        <v>0</v>
      </c>
      <c r="N280" s="119" t="str">
        <f t="shared" si="56"/>
        <v/>
      </c>
      <c r="O280" s="119" t="str">
        <f t="shared" si="57"/>
        <v/>
      </c>
      <c r="P280" s="119" t="str">
        <f t="shared" si="58"/>
        <v/>
      </c>
      <c r="Q280" s="119" t="str">
        <f t="shared" si="59"/>
        <v/>
      </c>
      <c r="R280" s="119" t="str">
        <f t="shared" si="60"/>
        <v/>
      </c>
      <c r="S280" s="119" t="str">
        <f t="shared" si="61"/>
        <v/>
      </c>
      <c r="T280" s="119" t="str">
        <f t="shared" si="62"/>
        <v/>
      </c>
      <c r="U280" s="119" t="str">
        <f t="shared" si="63"/>
        <v/>
      </c>
      <c r="V280" s="119" t="str">
        <f t="shared" si="64"/>
        <v/>
      </c>
      <c r="W280" s="119" t="str">
        <f t="shared" si="65"/>
        <v/>
      </c>
      <c r="X280" s="147" t="str">
        <f t="shared" si="54"/>
        <v/>
      </c>
      <c r="Y280" s="88"/>
      <c r="Z280" s="88"/>
      <c r="AA280" s="88"/>
      <c r="AB280" s="88"/>
      <c r="AC280" s="88"/>
      <c r="AD280" s="88"/>
      <c r="AE280" s="88"/>
      <c r="AF280" s="88"/>
      <c r="AG280" s="88"/>
    </row>
    <row r="281" spans="1:33" x14ac:dyDescent="0.5">
      <c r="A281" s="149">
        <v>279</v>
      </c>
      <c r="B281" s="146"/>
      <c r="C281" s="146"/>
      <c r="D281" s="146"/>
      <c r="E281" s="146"/>
      <c r="F281" s="146"/>
      <c r="G281" s="146"/>
      <c r="H281" s="146"/>
      <c r="I281" s="146"/>
      <c r="J281" s="146"/>
      <c r="K281" s="146"/>
      <c r="L281" s="218" t="str">
        <f t="shared" si="53"/>
        <v/>
      </c>
      <c r="M281" s="123">
        <f t="shared" si="55"/>
        <v>0</v>
      </c>
      <c r="N281" s="119" t="str">
        <f t="shared" si="56"/>
        <v/>
      </c>
      <c r="O281" s="119" t="str">
        <f t="shared" si="57"/>
        <v/>
      </c>
      <c r="P281" s="119" t="str">
        <f t="shared" si="58"/>
        <v/>
      </c>
      <c r="Q281" s="119" t="str">
        <f t="shared" si="59"/>
        <v/>
      </c>
      <c r="R281" s="119" t="str">
        <f t="shared" si="60"/>
        <v/>
      </c>
      <c r="S281" s="119" t="str">
        <f t="shared" si="61"/>
        <v/>
      </c>
      <c r="T281" s="119" t="str">
        <f t="shared" si="62"/>
        <v/>
      </c>
      <c r="U281" s="119" t="str">
        <f t="shared" si="63"/>
        <v/>
      </c>
      <c r="V281" s="119" t="str">
        <f t="shared" si="64"/>
        <v/>
      </c>
      <c r="W281" s="119" t="str">
        <f t="shared" si="65"/>
        <v/>
      </c>
      <c r="X281" s="147" t="str">
        <f t="shared" si="54"/>
        <v/>
      </c>
      <c r="Y281" s="88"/>
      <c r="Z281" s="88"/>
      <c r="AA281" s="88"/>
      <c r="AB281" s="88"/>
      <c r="AC281" s="88"/>
      <c r="AD281" s="88"/>
      <c r="AE281" s="88"/>
      <c r="AF281" s="88"/>
      <c r="AG281" s="88"/>
    </row>
    <row r="282" spans="1:33" x14ac:dyDescent="0.5">
      <c r="A282" s="149">
        <v>280</v>
      </c>
      <c r="B282" s="146"/>
      <c r="C282" s="146"/>
      <c r="D282" s="146"/>
      <c r="E282" s="146"/>
      <c r="F282" s="146"/>
      <c r="G282" s="146"/>
      <c r="H282" s="146"/>
      <c r="I282" s="146"/>
      <c r="J282" s="146"/>
      <c r="K282" s="146"/>
      <c r="L282" s="218" t="str">
        <f t="shared" si="53"/>
        <v/>
      </c>
      <c r="M282" s="123">
        <f t="shared" si="55"/>
        <v>0</v>
      </c>
      <c r="N282" s="119" t="str">
        <f t="shared" si="56"/>
        <v/>
      </c>
      <c r="O282" s="119" t="str">
        <f t="shared" si="57"/>
        <v/>
      </c>
      <c r="P282" s="119" t="str">
        <f t="shared" si="58"/>
        <v/>
      </c>
      <c r="Q282" s="119" t="str">
        <f t="shared" si="59"/>
        <v/>
      </c>
      <c r="R282" s="119" t="str">
        <f t="shared" si="60"/>
        <v/>
      </c>
      <c r="S282" s="119" t="str">
        <f t="shared" si="61"/>
        <v/>
      </c>
      <c r="T282" s="119" t="str">
        <f t="shared" si="62"/>
        <v/>
      </c>
      <c r="U282" s="119" t="str">
        <f t="shared" si="63"/>
        <v/>
      </c>
      <c r="V282" s="119" t="str">
        <f t="shared" si="64"/>
        <v/>
      </c>
      <c r="W282" s="119" t="str">
        <f t="shared" si="65"/>
        <v/>
      </c>
      <c r="X282" s="147" t="str">
        <f t="shared" si="54"/>
        <v/>
      </c>
      <c r="Y282" s="88"/>
      <c r="Z282" s="88"/>
      <c r="AA282" s="88"/>
      <c r="AB282" s="88"/>
      <c r="AC282" s="88"/>
      <c r="AD282" s="88"/>
      <c r="AE282" s="88"/>
      <c r="AF282" s="88"/>
      <c r="AG282" s="88"/>
    </row>
    <row r="283" spans="1:33" x14ac:dyDescent="0.5">
      <c r="A283" s="149">
        <v>281</v>
      </c>
      <c r="B283" s="146"/>
      <c r="C283" s="146"/>
      <c r="D283" s="146"/>
      <c r="E283" s="146"/>
      <c r="F283" s="146"/>
      <c r="G283" s="146"/>
      <c r="H283" s="146"/>
      <c r="I283" s="146"/>
      <c r="J283" s="146"/>
      <c r="K283" s="146"/>
      <c r="L283" s="218" t="str">
        <f t="shared" si="53"/>
        <v/>
      </c>
      <c r="M283" s="123">
        <f t="shared" si="55"/>
        <v>0</v>
      </c>
      <c r="N283" s="119" t="str">
        <f t="shared" si="56"/>
        <v/>
      </c>
      <c r="O283" s="119" t="str">
        <f t="shared" si="57"/>
        <v/>
      </c>
      <c r="P283" s="119" t="str">
        <f t="shared" si="58"/>
        <v/>
      </c>
      <c r="Q283" s="119" t="str">
        <f t="shared" si="59"/>
        <v/>
      </c>
      <c r="R283" s="119" t="str">
        <f t="shared" si="60"/>
        <v/>
      </c>
      <c r="S283" s="119" t="str">
        <f t="shared" si="61"/>
        <v/>
      </c>
      <c r="T283" s="119" t="str">
        <f t="shared" si="62"/>
        <v/>
      </c>
      <c r="U283" s="119" t="str">
        <f t="shared" si="63"/>
        <v/>
      </c>
      <c r="V283" s="119" t="str">
        <f t="shared" si="64"/>
        <v/>
      </c>
      <c r="W283" s="119" t="str">
        <f t="shared" si="65"/>
        <v/>
      </c>
      <c r="X283" s="147" t="str">
        <f t="shared" si="54"/>
        <v/>
      </c>
      <c r="Y283" s="88"/>
      <c r="Z283" s="88"/>
      <c r="AA283" s="88"/>
      <c r="AB283" s="88"/>
      <c r="AC283" s="88"/>
      <c r="AD283" s="88"/>
      <c r="AE283" s="88"/>
      <c r="AF283" s="88"/>
      <c r="AG283" s="88"/>
    </row>
    <row r="284" spans="1:33" x14ac:dyDescent="0.5">
      <c r="A284" s="149">
        <v>282</v>
      </c>
      <c r="B284" s="146"/>
      <c r="C284" s="146"/>
      <c r="D284" s="146"/>
      <c r="E284" s="146"/>
      <c r="F284" s="146"/>
      <c r="G284" s="146"/>
      <c r="H284" s="146"/>
      <c r="I284" s="146"/>
      <c r="J284" s="146"/>
      <c r="K284" s="146"/>
      <c r="L284" s="218" t="str">
        <f t="shared" si="53"/>
        <v/>
      </c>
      <c r="M284" s="123">
        <f t="shared" si="55"/>
        <v>0</v>
      </c>
      <c r="N284" s="119" t="str">
        <f t="shared" si="56"/>
        <v/>
      </c>
      <c r="O284" s="119" t="str">
        <f t="shared" si="57"/>
        <v/>
      </c>
      <c r="P284" s="119" t="str">
        <f t="shared" si="58"/>
        <v/>
      </c>
      <c r="Q284" s="119" t="str">
        <f t="shared" si="59"/>
        <v/>
      </c>
      <c r="R284" s="119" t="str">
        <f t="shared" si="60"/>
        <v/>
      </c>
      <c r="S284" s="119" t="str">
        <f t="shared" si="61"/>
        <v/>
      </c>
      <c r="T284" s="119" t="str">
        <f t="shared" si="62"/>
        <v/>
      </c>
      <c r="U284" s="119" t="str">
        <f t="shared" si="63"/>
        <v/>
      </c>
      <c r="V284" s="119" t="str">
        <f t="shared" si="64"/>
        <v/>
      </c>
      <c r="W284" s="119" t="str">
        <f t="shared" si="65"/>
        <v/>
      </c>
      <c r="X284" s="147" t="str">
        <f t="shared" si="54"/>
        <v/>
      </c>
      <c r="Y284" s="88"/>
      <c r="Z284" s="88"/>
      <c r="AA284" s="88"/>
      <c r="AB284" s="88"/>
      <c r="AC284" s="88"/>
      <c r="AD284" s="88"/>
      <c r="AE284" s="88"/>
      <c r="AF284" s="88"/>
      <c r="AG284" s="88"/>
    </row>
    <row r="285" spans="1:33" x14ac:dyDescent="0.5">
      <c r="A285" s="149">
        <v>283</v>
      </c>
      <c r="B285" s="146"/>
      <c r="C285" s="146"/>
      <c r="D285" s="146"/>
      <c r="E285" s="146"/>
      <c r="F285" s="146"/>
      <c r="G285" s="146"/>
      <c r="H285" s="146"/>
      <c r="I285" s="146"/>
      <c r="J285" s="146"/>
      <c r="K285" s="146"/>
      <c r="L285" s="218" t="str">
        <f t="shared" si="53"/>
        <v/>
      </c>
      <c r="M285" s="123">
        <f t="shared" si="55"/>
        <v>0</v>
      </c>
      <c r="N285" s="119" t="str">
        <f t="shared" si="56"/>
        <v/>
      </c>
      <c r="O285" s="119" t="str">
        <f t="shared" si="57"/>
        <v/>
      </c>
      <c r="P285" s="119" t="str">
        <f t="shared" si="58"/>
        <v/>
      </c>
      <c r="Q285" s="119" t="str">
        <f t="shared" si="59"/>
        <v/>
      </c>
      <c r="R285" s="119" t="str">
        <f t="shared" si="60"/>
        <v/>
      </c>
      <c r="S285" s="119" t="str">
        <f t="shared" si="61"/>
        <v/>
      </c>
      <c r="T285" s="119" t="str">
        <f t="shared" si="62"/>
        <v/>
      </c>
      <c r="U285" s="119" t="str">
        <f t="shared" si="63"/>
        <v/>
      </c>
      <c r="V285" s="119" t="str">
        <f t="shared" si="64"/>
        <v/>
      </c>
      <c r="W285" s="119" t="str">
        <f t="shared" si="65"/>
        <v/>
      </c>
      <c r="X285" s="147" t="str">
        <f t="shared" si="54"/>
        <v/>
      </c>
      <c r="Y285" s="88"/>
      <c r="Z285" s="88"/>
      <c r="AA285" s="88"/>
      <c r="AB285" s="88"/>
      <c r="AC285" s="88"/>
      <c r="AD285" s="88"/>
      <c r="AE285" s="88"/>
      <c r="AF285" s="88"/>
      <c r="AG285" s="88"/>
    </row>
    <row r="286" spans="1:33" x14ac:dyDescent="0.5">
      <c r="A286" s="149">
        <v>284</v>
      </c>
      <c r="B286" s="146"/>
      <c r="C286" s="146"/>
      <c r="D286" s="146"/>
      <c r="E286" s="146"/>
      <c r="F286" s="146"/>
      <c r="G286" s="146"/>
      <c r="H286" s="146"/>
      <c r="I286" s="146"/>
      <c r="J286" s="146"/>
      <c r="K286" s="146"/>
      <c r="L286" s="218" t="str">
        <f t="shared" si="53"/>
        <v/>
      </c>
      <c r="M286" s="123">
        <f t="shared" si="55"/>
        <v>0</v>
      </c>
      <c r="N286" s="119" t="str">
        <f t="shared" si="56"/>
        <v/>
      </c>
      <c r="O286" s="119" t="str">
        <f t="shared" si="57"/>
        <v/>
      </c>
      <c r="P286" s="119" t="str">
        <f t="shared" si="58"/>
        <v/>
      </c>
      <c r="Q286" s="119" t="str">
        <f t="shared" si="59"/>
        <v/>
      </c>
      <c r="R286" s="119" t="str">
        <f t="shared" si="60"/>
        <v/>
      </c>
      <c r="S286" s="119" t="str">
        <f t="shared" si="61"/>
        <v/>
      </c>
      <c r="T286" s="119" t="str">
        <f t="shared" si="62"/>
        <v/>
      </c>
      <c r="U286" s="119" t="str">
        <f t="shared" si="63"/>
        <v/>
      </c>
      <c r="V286" s="119" t="str">
        <f t="shared" si="64"/>
        <v/>
      </c>
      <c r="W286" s="119" t="str">
        <f t="shared" si="65"/>
        <v/>
      </c>
      <c r="X286" s="147" t="str">
        <f t="shared" si="54"/>
        <v/>
      </c>
      <c r="Y286" s="88"/>
      <c r="Z286" s="88"/>
      <c r="AA286" s="88"/>
      <c r="AB286" s="88"/>
      <c r="AC286" s="88"/>
      <c r="AD286" s="88"/>
      <c r="AE286" s="88"/>
      <c r="AF286" s="88"/>
      <c r="AG286" s="88"/>
    </row>
    <row r="287" spans="1:33" x14ac:dyDescent="0.5">
      <c r="A287" s="149">
        <v>285</v>
      </c>
      <c r="B287" s="146"/>
      <c r="C287" s="146"/>
      <c r="D287" s="146"/>
      <c r="E287" s="146"/>
      <c r="F287" s="146"/>
      <c r="G287" s="146"/>
      <c r="H287" s="146"/>
      <c r="I287" s="146"/>
      <c r="J287" s="146"/>
      <c r="K287" s="146"/>
      <c r="L287" s="218" t="str">
        <f t="shared" si="53"/>
        <v/>
      </c>
      <c r="M287" s="123">
        <f t="shared" si="55"/>
        <v>0</v>
      </c>
      <c r="N287" s="119" t="str">
        <f t="shared" si="56"/>
        <v/>
      </c>
      <c r="O287" s="119" t="str">
        <f t="shared" si="57"/>
        <v/>
      </c>
      <c r="P287" s="119" t="str">
        <f t="shared" si="58"/>
        <v/>
      </c>
      <c r="Q287" s="119" t="str">
        <f t="shared" si="59"/>
        <v/>
      </c>
      <c r="R287" s="119" t="str">
        <f t="shared" si="60"/>
        <v/>
      </c>
      <c r="S287" s="119" t="str">
        <f t="shared" si="61"/>
        <v/>
      </c>
      <c r="T287" s="119" t="str">
        <f t="shared" si="62"/>
        <v/>
      </c>
      <c r="U287" s="119" t="str">
        <f t="shared" si="63"/>
        <v/>
      </c>
      <c r="V287" s="119" t="str">
        <f t="shared" si="64"/>
        <v/>
      </c>
      <c r="W287" s="119" t="str">
        <f t="shared" si="65"/>
        <v/>
      </c>
      <c r="X287" s="147" t="str">
        <f t="shared" si="54"/>
        <v/>
      </c>
      <c r="Y287" s="88"/>
      <c r="Z287" s="88"/>
      <c r="AA287" s="88"/>
      <c r="AB287" s="88"/>
      <c r="AC287" s="88"/>
      <c r="AD287" s="88"/>
      <c r="AE287" s="88"/>
      <c r="AF287" s="88"/>
      <c r="AG287" s="88"/>
    </row>
    <row r="288" spans="1:33" x14ac:dyDescent="0.5">
      <c r="A288" s="149">
        <v>286</v>
      </c>
      <c r="B288" s="146"/>
      <c r="C288" s="146"/>
      <c r="D288" s="146"/>
      <c r="E288" s="146"/>
      <c r="F288" s="146"/>
      <c r="G288" s="146"/>
      <c r="H288" s="146"/>
      <c r="I288" s="146"/>
      <c r="J288" s="146"/>
      <c r="K288" s="146"/>
      <c r="L288" s="218" t="str">
        <f t="shared" si="53"/>
        <v/>
      </c>
      <c r="M288" s="123">
        <f t="shared" si="55"/>
        <v>0</v>
      </c>
      <c r="N288" s="119" t="str">
        <f t="shared" si="56"/>
        <v/>
      </c>
      <c r="O288" s="119" t="str">
        <f t="shared" si="57"/>
        <v/>
      </c>
      <c r="P288" s="119" t="str">
        <f t="shared" si="58"/>
        <v/>
      </c>
      <c r="Q288" s="119" t="str">
        <f t="shared" si="59"/>
        <v/>
      </c>
      <c r="R288" s="119" t="str">
        <f t="shared" si="60"/>
        <v/>
      </c>
      <c r="S288" s="119" t="str">
        <f t="shared" si="61"/>
        <v/>
      </c>
      <c r="T288" s="119" t="str">
        <f t="shared" si="62"/>
        <v/>
      </c>
      <c r="U288" s="119" t="str">
        <f t="shared" si="63"/>
        <v/>
      </c>
      <c r="V288" s="119" t="str">
        <f t="shared" si="64"/>
        <v/>
      </c>
      <c r="W288" s="119" t="str">
        <f t="shared" si="65"/>
        <v/>
      </c>
      <c r="X288" s="147" t="str">
        <f t="shared" si="54"/>
        <v/>
      </c>
      <c r="Y288" s="88"/>
      <c r="Z288" s="88"/>
      <c r="AA288" s="88"/>
      <c r="AB288" s="88"/>
      <c r="AC288" s="88"/>
      <c r="AD288" s="88"/>
      <c r="AE288" s="88"/>
      <c r="AF288" s="88"/>
      <c r="AG288" s="88"/>
    </row>
    <row r="289" spans="1:33" x14ac:dyDescent="0.5">
      <c r="A289" s="149">
        <v>287</v>
      </c>
      <c r="B289" s="146"/>
      <c r="C289" s="146"/>
      <c r="D289" s="146"/>
      <c r="E289" s="146"/>
      <c r="F289" s="146"/>
      <c r="G289" s="146"/>
      <c r="H289" s="146"/>
      <c r="I289" s="146"/>
      <c r="J289" s="146"/>
      <c r="K289" s="146"/>
      <c r="L289" s="218" t="str">
        <f t="shared" si="53"/>
        <v/>
      </c>
      <c r="M289" s="123">
        <f t="shared" si="55"/>
        <v>0</v>
      </c>
      <c r="N289" s="119" t="str">
        <f t="shared" si="56"/>
        <v/>
      </c>
      <c r="O289" s="119" t="str">
        <f t="shared" si="57"/>
        <v/>
      </c>
      <c r="P289" s="119" t="str">
        <f t="shared" si="58"/>
        <v/>
      </c>
      <c r="Q289" s="119" t="str">
        <f t="shared" si="59"/>
        <v/>
      </c>
      <c r="R289" s="119" t="str">
        <f t="shared" si="60"/>
        <v/>
      </c>
      <c r="S289" s="119" t="str">
        <f t="shared" si="61"/>
        <v/>
      </c>
      <c r="T289" s="119" t="str">
        <f t="shared" si="62"/>
        <v/>
      </c>
      <c r="U289" s="119" t="str">
        <f t="shared" si="63"/>
        <v/>
      </c>
      <c r="V289" s="119" t="str">
        <f t="shared" si="64"/>
        <v/>
      </c>
      <c r="W289" s="119" t="str">
        <f t="shared" si="65"/>
        <v/>
      </c>
      <c r="X289" s="147" t="str">
        <f t="shared" si="54"/>
        <v/>
      </c>
      <c r="Y289" s="88"/>
      <c r="Z289" s="88"/>
      <c r="AA289" s="88"/>
      <c r="AB289" s="88"/>
      <c r="AC289" s="88"/>
      <c r="AD289" s="88"/>
      <c r="AE289" s="88"/>
      <c r="AF289" s="88"/>
      <c r="AG289" s="88"/>
    </row>
    <row r="290" spans="1:33" x14ac:dyDescent="0.5">
      <c r="A290" s="149">
        <v>288</v>
      </c>
      <c r="B290" s="146"/>
      <c r="C290" s="146"/>
      <c r="D290" s="146"/>
      <c r="E290" s="146"/>
      <c r="F290" s="146"/>
      <c r="G290" s="146"/>
      <c r="H290" s="146"/>
      <c r="I290" s="146"/>
      <c r="J290" s="146"/>
      <c r="K290" s="146"/>
      <c r="L290" s="218" t="str">
        <f t="shared" si="53"/>
        <v/>
      </c>
      <c r="M290" s="123">
        <f t="shared" si="55"/>
        <v>0</v>
      </c>
      <c r="N290" s="119" t="str">
        <f t="shared" si="56"/>
        <v/>
      </c>
      <c r="O290" s="119" t="str">
        <f t="shared" si="57"/>
        <v/>
      </c>
      <c r="P290" s="119" t="str">
        <f t="shared" si="58"/>
        <v/>
      </c>
      <c r="Q290" s="119" t="str">
        <f t="shared" si="59"/>
        <v/>
      </c>
      <c r="R290" s="119" t="str">
        <f t="shared" si="60"/>
        <v/>
      </c>
      <c r="S290" s="119" t="str">
        <f t="shared" si="61"/>
        <v/>
      </c>
      <c r="T290" s="119" t="str">
        <f t="shared" si="62"/>
        <v/>
      </c>
      <c r="U290" s="119" t="str">
        <f t="shared" si="63"/>
        <v/>
      </c>
      <c r="V290" s="119" t="str">
        <f t="shared" si="64"/>
        <v/>
      </c>
      <c r="W290" s="119" t="str">
        <f t="shared" si="65"/>
        <v/>
      </c>
      <c r="X290" s="147" t="str">
        <f t="shared" si="54"/>
        <v/>
      </c>
      <c r="Y290" s="88"/>
      <c r="Z290" s="88"/>
      <c r="AA290" s="88"/>
      <c r="AB290" s="88"/>
      <c r="AC290" s="88"/>
      <c r="AD290" s="88"/>
      <c r="AE290" s="88"/>
      <c r="AF290" s="88"/>
      <c r="AG290" s="88"/>
    </row>
    <row r="291" spans="1:33" x14ac:dyDescent="0.5">
      <c r="A291" s="149">
        <v>289</v>
      </c>
      <c r="B291" s="146"/>
      <c r="C291" s="146"/>
      <c r="D291" s="146"/>
      <c r="E291" s="146"/>
      <c r="F291" s="146"/>
      <c r="G291" s="146"/>
      <c r="H291" s="146"/>
      <c r="I291" s="146"/>
      <c r="J291" s="146"/>
      <c r="K291" s="146"/>
      <c r="L291" s="218" t="str">
        <f t="shared" si="53"/>
        <v/>
      </c>
      <c r="M291" s="123">
        <f t="shared" si="55"/>
        <v>0</v>
      </c>
      <c r="N291" s="119" t="str">
        <f t="shared" si="56"/>
        <v/>
      </c>
      <c r="O291" s="119" t="str">
        <f t="shared" si="57"/>
        <v/>
      </c>
      <c r="P291" s="119" t="str">
        <f t="shared" si="58"/>
        <v/>
      </c>
      <c r="Q291" s="119" t="str">
        <f t="shared" si="59"/>
        <v/>
      </c>
      <c r="R291" s="119" t="str">
        <f t="shared" si="60"/>
        <v/>
      </c>
      <c r="S291" s="119" t="str">
        <f t="shared" si="61"/>
        <v/>
      </c>
      <c r="T291" s="119" t="str">
        <f t="shared" si="62"/>
        <v/>
      </c>
      <c r="U291" s="119" t="str">
        <f t="shared" si="63"/>
        <v/>
      </c>
      <c r="V291" s="119" t="str">
        <f t="shared" si="64"/>
        <v/>
      </c>
      <c r="W291" s="119" t="str">
        <f t="shared" si="65"/>
        <v/>
      </c>
      <c r="X291" s="147" t="str">
        <f t="shared" si="54"/>
        <v/>
      </c>
      <c r="Y291" s="88"/>
      <c r="Z291" s="88"/>
      <c r="AA291" s="88"/>
      <c r="AB291" s="88"/>
      <c r="AC291" s="88"/>
      <c r="AD291" s="88"/>
      <c r="AE291" s="88"/>
      <c r="AF291" s="88"/>
      <c r="AG291" s="88"/>
    </row>
    <row r="292" spans="1:33" x14ac:dyDescent="0.5">
      <c r="A292" s="149">
        <v>290</v>
      </c>
      <c r="B292" s="146"/>
      <c r="C292" s="146"/>
      <c r="D292" s="146"/>
      <c r="E292" s="146"/>
      <c r="F292" s="146"/>
      <c r="G292" s="146"/>
      <c r="H292" s="146"/>
      <c r="I292" s="146"/>
      <c r="J292" s="146"/>
      <c r="K292" s="146"/>
      <c r="L292" s="218" t="str">
        <f t="shared" si="53"/>
        <v/>
      </c>
      <c r="M292" s="123">
        <f t="shared" si="55"/>
        <v>0</v>
      </c>
      <c r="N292" s="119" t="str">
        <f t="shared" si="56"/>
        <v/>
      </c>
      <c r="O292" s="119" t="str">
        <f t="shared" si="57"/>
        <v/>
      </c>
      <c r="P292" s="119" t="str">
        <f t="shared" si="58"/>
        <v/>
      </c>
      <c r="Q292" s="119" t="str">
        <f t="shared" si="59"/>
        <v/>
      </c>
      <c r="R292" s="119" t="str">
        <f t="shared" si="60"/>
        <v/>
      </c>
      <c r="S292" s="119" t="str">
        <f t="shared" si="61"/>
        <v/>
      </c>
      <c r="T292" s="119" t="str">
        <f t="shared" si="62"/>
        <v/>
      </c>
      <c r="U292" s="119" t="str">
        <f t="shared" si="63"/>
        <v/>
      </c>
      <c r="V292" s="119" t="str">
        <f t="shared" si="64"/>
        <v/>
      </c>
      <c r="W292" s="119" t="str">
        <f t="shared" si="65"/>
        <v/>
      </c>
      <c r="X292" s="147" t="str">
        <f t="shared" si="54"/>
        <v/>
      </c>
      <c r="Y292" s="88"/>
      <c r="Z292" s="88"/>
      <c r="AA292" s="88"/>
      <c r="AB292" s="88"/>
      <c r="AC292" s="88"/>
      <c r="AD292" s="88"/>
      <c r="AE292" s="88"/>
      <c r="AF292" s="88"/>
      <c r="AG292" s="88"/>
    </row>
    <row r="293" spans="1:33" x14ac:dyDescent="0.5">
      <c r="A293" s="149">
        <v>291</v>
      </c>
      <c r="B293" s="146"/>
      <c r="C293" s="146"/>
      <c r="D293" s="146"/>
      <c r="E293" s="146"/>
      <c r="F293" s="146"/>
      <c r="G293" s="146"/>
      <c r="H293" s="146"/>
      <c r="I293" s="146"/>
      <c r="J293" s="146"/>
      <c r="K293" s="146"/>
      <c r="L293" s="218" t="str">
        <f t="shared" si="53"/>
        <v/>
      </c>
      <c r="M293" s="123">
        <f t="shared" si="55"/>
        <v>0</v>
      </c>
      <c r="N293" s="119" t="str">
        <f t="shared" si="56"/>
        <v/>
      </c>
      <c r="O293" s="119" t="str">
        <f t="shared" si="57"/>
        <v/>
      </c>
      <c r="P293" s="119" t="str">
        <f t="shared" si="58"/>
        <v/>
      </c>
      <c r="Q293" s="119" t="str">
        <f t="shared" si="59"/>
        <v/>
      </c>
      <c r="R293" s="119" t="str">
        <f t="shared" si="60"/>
        <v/>
      </c>
      <c r="S293" s="119" t="str">
        <f t="shared" si="61"/>
        <v/>
      </c>
      <c r="T293" s="119" t="str">
        <f t="shared" si="62"/>
        <v/>
      </c>
      <c r="U293" s="119" t="str">
        <f t="shared" si="63"/>
        <v/>
      </c>
      <c r="V293" s="119" t="str">
        <f t="shared" si="64"/>
        <v/>
      </c>
      <c r="W293" s="119" t="str">
        <f t="shared" si="65"/>
        <v/>
      </c>
      <c r="X293" s="147" t="str">
        <f t="shared" si="54"/>
        <v/>
      </c>
      <c r="Y293" s="88"/>
      <c r="Z293" s="88"/>
      <c r="AA293" s="88"/>
      <c r="AB293" s="88"/>
      <c r="AC293" s="88"/>
      <c r="AD293" s="88"/>
      <c r="AE293" s="88"/>
      <c r="AF293" s="88"/>
      <c r="AG293" s="88"/>
    </row>
    <row r="294" spans="1:33" x14ac:dyDescent="0.5">
      <c r="A294" s="149">
        <v>292</v>
      </c>
      <c r="B294" s="146"/>
      <c r="C294" s="146"/>
      <c r="D294" s="146"/>
      <c r="E294" s="146"/>
      <c r="F294" s="146"/>
      <c r="G294" s="146"/>
      <c r="H294" s="146"/>
      <c r="I294" s="146"/>
      <c r="J294" s="146"/>
      <c r="K294" s="146"/>
      <c r="L294" s="218" t="str">
        <f t="shared" si="53"/>
        <v/>
      </c>
      <c r="M294" s="123">
        <f t="shared" si="55"/>
        <v>0</v>
      </c>
      <c r="N294" s="119" t="str">
        <f t="shared" si="56"/>
        <v/>
      </c>
      <c r="O294" s="119" t="str">
        <f t="shared" si="57"/>
        <v/>
      </c>
      <c r="P294" s="119" t="str">
        <f t="shared" si="58"/>
        <v/>
      </c>
      <c r="Q294" s="119" t="str">
        <f t="shared" si="59"/>
        <v/>
      </c>
      <c r="R294" s="119" t="str">
        <f t="shared" si="60"/>
        <v/>
      </c>
      <c r="S294" s="119" t="str">
        <f t="shared" si="61"/>
        <v/>
      </c>
      <c r="T294" s="119" t="str">
        <f t="shared" si="62"/>
        <v/>
      </c>
      <c r="U294" s="119" t="str">
        <f t="shared" si="63"/>
        <v/>
      </c>
      <c r="V294" s="119" t="str">
        <f t="shared" si="64"/>
        <v/>
      </c>
      <c r="W294" s="119" t="str">
        <f t="shared" si="65"/>
        <v/>
      </c>
      <c r="X294" s="147" t="str">
        <f t="shared" si="54"/>
        <v/>
      </c>
      <c r="Y294" s="88"/>
      <c r="Z294" s="88"/>
      <c r="AA294" s="88"/>
      <c r="AB294" s="88"/>
      <c r="AC294" s="88"/>
      <c r="AD294" s="88"/>
      <c r="AE294" s="88"/>
      <c r="AF294" s="88"/>
      <c r="AG294" s="88"/>
    </row>
    <row r="295" spans="1:33" x14ac:dyDescent="0.5">
      <c r="A295" s="149">
        <v>293</v>
      </c>
      <c r="B295" s="146"/>
      <c r="C295" s="146"/>
      <c r="D295" s="146"/>
      <c r="E295" s="146"/>
      <c r="F295" s="146"/>
      <c r="G295" s="146"/>
      <c r="H295" s="146"/>
      <c r="I295" s="146"/>
      <c r="J295" s="146"/>
      <c r="K295" s="146"/>
      <c r="L295" s="218" t="str">
        <f t="shared" si="53"/>
        <v/>
      </c>
      <c r="M295" s="123">
        <f t="shared" si="55"/>
        <v>0</v>
      </c>
      <c r="N295" s="119" t="str">
        <f t="shared" si="56"/>
        <v/>
      </c>
      <c r="O295" s="119" t="str">
        <f t="shared" si="57"/>
        <v/>
      </c>
      <c r="P295" s="119" t="str">
        <f t="shared" si="58"/>
        <v/>
      </c>
      <c r="Q295" s="119" t="str">
        <f t="shared" si="59"/>
        <v/>
      </c>
      <c r="R295" s="119" t="str">
        <f t="shared" si="60"/>
        <v/>
      </c>
      <c r="S295" s="119" t="str">
        <f t="shared" si="61"/>
        <v/>
      </c>
      <c r="T295" s="119" t="str">
        <f t="shared" si="62"/>
        <v/>
      </c>
      <c r="U295" s="119" t="str">
        <f t="shared" si="63"/>
        <v/>
      </c>
      <c r="V295" s="119" t="str">
        <f t="shared" si="64"/>
        <v/>
      </c>
      <c r="W295" s="119" t="str">
        <f t="shared" si="65"/>
        <v/>
      </c>
      <c r="X295" s="147" t="str">
        <f t="shared" si="54"/>
        <v/>
      </c>
      <c r="Y295" s="88"/>
      <c r="Z295" s="88"/>
      <c r="AA295" s="88"/>
      <c r="AB295" s="88"/>
      <c r="AC295" s="88"/>
      <c r="AD295" s="88"/>
      <c r="AE295" s="88"/>
      <c r="AF295" s="88"/>
      <c r="AG295" s="88"/>
    </row>
    <row r="296" spans="1:33" x14ac:dyDescent="0.5">
      <c r="A296" s="149">
        <v>294</v>
      </c>
      <c r="B296" s="146"/>
      <c r="C296" s="146"/>
      <c r="D296" s="146"/>
      <c r="E296" s="146"/>
      <c r="F296" s="146"/>
      <c r="G296" s="146"/>
      <c r="H296" s="146"/>
      <c r="I296" s="146"/>
      <c r="J296" s="146"/>
      <c r="K296" s="146"/>
      <c r="L296" s="218" t="str">
        <f t="shared" si="53"/>
        <v/>
      </c>
      <c r="M296" s="123">
        <f t="shared" si="55"/>
        <v>0</v>
      </c>
      <c r="N296" s="119" t="str">
        <f t="shared" si="56"/>
        <v/>
      </c>
      <c r="O296" s="119" t="str">
        <f t="shared" si="57"/>
        <v/>
      </c>
      <c r="P296" s="119" t="str">
        <f t="shared" si="58"/>
        <v/>
      </c>
      <c r="Q296" s="119" t="str">
        <f t="shared" si="59"/>
        <v/>
      </c>
      <c r="R296" s="119" t="str">
        <f t="shared" si="60"/>
        <v/>
      </c>
      <c r="S296" s="119" t="str">
        <f t="shared" si="61"/>
        <v/>
      </c>
      <c r="T296" s="119" t="str">
        <f t="shared" si="62"/>
        <v/>
      </c>
      <c r="U296" s="119" t="str">
        <f t="shared" si="63"/>
        <v/>
      </c>
      <c r="V296" s="119" t="str">
        <f t="shared" si="64"/>
        <v/>
      </c>
      <c r="W296" s="119" t="str">
        <f t="shared" si="65"/>
        <v/>
      </c>
      <c r="X296" s="147" t="str">
        <f t="shared" si="54"/>
        <v/>
      </c>
      <c r="Y296" s="88"/>
      <c r="Z296" s="88"/>
      <c r="AA296" s="88"/>
      <c r="AB296" s="88"/>
      <c r="AC296" s="88"/>
      <c r="AD296" s="88"/>
      <c r="AE296" s="88"/>
      <c r="AF296" s="88"/>
      <c r="AG296" s="88"/>
    </row>
    <row r="297" spans="1:33" x14ac:dyDescent="0.5">
      <c r="A297" s="149">
        <v>295</v>
      </c>
      <c r="B297" s="146"/>
      <c r="C297" s="146"/>
      <c r="D297" s="146"/>
      <c r="E297" s="146"/>
      <c r="F297" s="146"/>
      <c r="G297" s="146"/>
      <c r="H297" s="146"/>
      <c r="I297" s="146"/>
      <c r="J297" s="146"/>
      <c r="K297" s="146"/>
      <c r="L297" s="218" t="str">
        <f t="shared" si="53"/>
        <v/>
      </c>
      <c r="M297" s="123">
        <f t="shared" si="55"/>
        <v>0</v>
      </c>
      <c r="N297" s="119" t="str">
        <f t="shared" si="56"/>
        <v/>
      </c>
      <c r="O297" s="119" t="str">
        <f t="shared" si="57"/>
        <v/>
      </c>
      <c r="P297" s="119" t="str">
        <f t="shared" si="58"/>
        <v/>
      </c>
      <c r="Q297" s="119" t="str">
        <f t="shared" si="59"/>
        <v/>
      </c>
      <c r="R297" s="119" t="str">
        <f t="shared" si="60"/>
        <v/>
      </c>
      <c r="S297" s="119" t="str">
        <f t="shared" si="61"/>
        <v/>
      </c>
      <c r="T297" s="119" t="str">
        <f t="shared" si="62"/>
        <v/>
      </c>
      <c r="U297" s="119" t="str">
        <f t="shared" si="63"/>
        <v/>
      </c>
      <c r="V297" s="119" t="str">
        <f t="shared" si="64"/>
        <v/>
      </c>
      <c r="W297" s="119" t="str">
        <f t="shared" si="65"/>
        <v/>
      </c>
      <c r="X297" s="147" t="str">
        <f t="shared" si="54"/>
        <v/>
      </c>
      <c r="Y297" s="88"/>
      <c r="Z297" s="88"/>
      <c r="AA297" s="88"/>
      <c r="AB297" s="88"/>
      <c r="AC297" s="88"/>
      <c r="AD297" s="88"/>
      <c r="AE297" s="88"/>
      <c r="AF297" s="88"/>
      <c r="AG297" s="88"/>
    </row>
    <row r="298" spans="1:33" x14ac:dyDescent="0.5">
      <c r="A298" s="149">
        <v>296</v>
      </c>
      <c r="B298" s="146"/>
      <c r="C298" s="146"/>
      <c r="D298" s="146"/>
      <c r="E298" s="146"/>
      <c r="F298" s="146"/>
      <c r="G298" s="146"/>
      <c r="H298" s="146"/>
      <c r="I298" s="146"/>
      <c r="J298" s="146"/>
      <c r="K298" s="146"/>
      <c r="L298" s="218" t="str">
        <f t="shared" si="53"/>
        <v/>
      </c>
      <c r="M298" s="123">
        <f t="shared" si="55"/>
        <v>0</v>
      </c>
      <c r="N298" s="119" t="str">
        <f t="shared" si="56"/>
        <v/>
      </c>
      <c r="O298" s="119" t="str">
        <f t="shared" si="57"/>
        <v/>
      </c>
      <c r="P298" s="119" t="str">
        <f t="shared" si="58"/>
        <v/>
      </c>
      <c r="Q298" s="119" t="str">
        <f t="shared" si="59"/>
        <v/>
      </c>
      <c r="R298" s="119" t="str">
        <f t="shared" si="60"/>
        <v/>
      </c>
      <c r="S298" s="119" t="str">
        <f t="shared" si="61"/>
        <v/>
      </c>
      <c r="T298" s="119" t="str">
        <f t="shared" si="62"/>
        <v/>
      </c>
      <c r="U298" s="119" t="str">
        <f t="shared" si="63"/>
        <v/>
      </c>
      <c r="V298" s="119" t="str">
        <f t="shared" si="64"/>
        <v/>
      </c>
      <c r="W298" s="119" t="str">
        <f t="shared" si="65"/>
        <v/>
      </c>
      <c r="X298" s="147" t="str">
        <f t="shared" si="54"/>
        <v/>
      </c>
      <c r="Y298" s="88"/>
      <c r="Z298" s="88"/>
      <c r="AA298" s="88"/>
      <c r="AB298" s="88"/>
      <c r="AC298" s="88"/>
      <c r="AD298" s="88"/>
      <c r="AE298" s="88"/>
      <c r="AF298" s="88"/>
      <c r="AG298" s="88"/>
    </row>
    <row r="299" spans="1:33" x14ac:dyDescent="0.5">
      <c r="A299" s="149">
        <v>297</v>
      </c>
      <c r="B299" s="146"/>
      <c r="C299" s="146"/>
      <c r="D299" s="146"/>
      <c r="E299" s="146"/>
      <c r="F299" s="146"/>
      <c r="G299" s="146"/>
      <c r="H299" s="146"/>
      <c r="I299" s="146"/>
      <c r="J299" s="146"/>
      <c r="K299" s="146"/>
      <c r="L299" s="218" t="str">
        <f t="shared" si="53"/>
        <v/>
      </c>
      <c r="M299" s="123">
        <f t="shared" si="55"/>
        <v>0</v>
      </c>
      <c r="N299" s="119" t="str">
        <f t="shared" si="56"/>
        <v/>
      </c>
      <c r="O299" s="119" t="str">
        <f t="shared" si="57"/>
        <v/>
      </c>
      <c r="P299" s="119" t="str">
        <f t="shared" si="58"/>
        <v/>
      </c>
      <c r="Q299" s="119" t="str">
        <f t="shared" si="59"/>
        <v/>
      </c>
      <c r="R299" s="119" t="str">
        <f t="shared" si="60"/>
        <v/>
      </c>
      <c r="S299" s="119" t="str">
        <f t="shared" si="61"/>
        <v/>
      </c>
      <c r="T299" s="119" t="str">
        <f t="shared" si="62"/>
        <v/>
      </c>
      <c r="U299" s="119" t="str">
        <f t="shared" si="63"/>
        <v/>
      </c>
      <c r="V299" s="119" t="str">
        <f t="shared" si="64"/>
        <v/>
      </c>
      <c r="W299" s="119" t="str">
        <f t="shared" si="65"/>
        <v/>
      </c>
      <c r="X299" s="147" t="str">
        <f t="shared" si="54"/>
        <v/>
      </c>
      <c r="Y299" s="88"/>
      <c r="Z299" s="88"/>
      <c r="AA299" s="88"/>
      <c r="AB299" s="88"/>
      <c r="AC299" s="88"/>
      <c r="AD299" s="88"/>
      <c r="AE299" s="88"/>
      <c r="AF299" s="88"/>
      <c r="AG299" s="88"/>
    </row>
    <row r="300" spans="1:33" x14ac:dyDescent="0.5">
      <c r="A300" s="149">
        <v>298</v>
      </c>
      <c r="B300" s="146"/>
      <c r="C300" s="146"/>
      <c r="D300" s="146"/>
      <c r="E300" s="146"/>
      <c r="F300" s="146"/>
      <c r="G300" s="146"/>
      <c r="H300" s="146"/>
      <c r="I300" s="146"/>
      <c r="J300" s="146"/>
      <c r="K300" s="146"/>
      <c r="L300" s="218" t="str">
        <f t="shared" si="53"/>
        <v/>
      </c>
      <c r="M300" s="123">
        <f t="shared" si="55"/>
        <v>0</v>
      </c>
      <c r="N300" s="119" t="str">
        <f t="shared" si="56"/>
        <v/>
      </c>
      <c r="O300" s="119" t="str">
        <f t="shared" si="57"/>
        <v/>
      </c>
      <c r="P300" s="119" t="str">
        <f t="shared" si="58"/>
        <v/>
      </c>
      <c r="Q300" s="119" t="str">
        <f t="shared" si="59"/>
        <v/>
      </c>
      <c r="R300" s="119" t="str">
        <f t="shared" si="60"/>
        <v/>
      </c>
      <c r="S300" s="119" t="str">
        <f t="shared" si="61"/>
        <v/>
      </c>
      <c r="T300" s="119" t="str">
        <f t="shared" si="62"/>
        <v/>
      </c>
      <c r="U300" s="119" t="str">
        <f t="shared" si="63"/>
        <v/>
      </c>
      <c r="V300" s="119" t="str">
        <f t="shared" si="64"/>
        <v/>
      </c>
      <c r="W300" s="119" t="str">
        <f t="shared" si="65"/>
        <v/>
      </c>
      <c r="X300" s="147" t="str">
        <f t="shared" si="54"/>
        <v/>
      </c>
      <c r="Y300" s="88"/>
      <c r="Z300" s="88"/>
      <c r="AA300" s="88"/>
      <c r="AB300" s="88"/>
      <c r="AC300" s="88"/>
      <c r="AD300" s="88"/>
      <c r="AE300" s="88"/>
      <c r="AF300" s="88"/>
      <c r="AG300" s="88"/>
    </row>
    <row r="301" spans="1:33" x14ac:dyDescent="0.5">
      <c r="A301" s="149">
        <v>299</v>
      </c>
      <c r="B301" s="146"/>
      <c r="C301" s="146"/>
      <c r="D301" s="146"/>
      <c r="E301" s="146"/>
      <c r="F301" s="146"/>
      <c r="G301" s="146"/>
      <c r="H301" s="146"/>
      <c r="I301" s="146"/>
      <c r="J301" s="146"/>
      <c r="K301" s="146"/>
      <c r="L301" s="218" t="str">
        <f t="shared" si="53"/>
        <v/>
      </c>
      <c r="M301" s="123">
        <f t="shared" si="55"/>
        <v>0</v>
      </c>
      <c r="N301" s="119" t="str">
        <f t="shared" si="56"/>
        <v/>
      </c>
      <c r="O301" s="119" t="str">
        <f t="shared" si="57"/>
        <v/>
      </c>
      <c r="P301" s="119" t="str">
        <f t="shared" si="58"/>
        <v/>
      </c>
      <c r="Q301" s="119" t="str">
        <f t="shared" si="59"/>
        <v/>
      </c>
      <c r="R301" s="119" t="str">
        <f t="shared" si="60"/>
        <v/>
      </c>
      <c r="S301" s="119" t="str">
        <f t="shared" si="61"/>
        <v/>
      </c>
      <c r="T301" s="119" t="str">
        <f t="shared" si="62"/>
        <v/>
      </c>
      <c r="U301" s="119" t="str">
        <f t="shared" si="63"/>
        <v/>
      </c>
      <c r="V301" s="119" t="str">
        <f t="shared" si="64"/>
        <v/>
      </c>
      <c r="W301" s="119" t="str">
        <f t="shared" si="65"/>
        <v/>
      </c>
      <c r="X301" s="147" t="str">
        <f t="shared" si="54"/>
        <v/>
      </c>
      <c r="Y301" s="88"/>
      <c r="Z301" s="88"/>
      <c r="AA301" s="88"/>
      <c r="AB301" s="88"/>
      <c r="AC301" s="88"/>
      <c r="AD301" s="88"/>
      <c r="AE301" s="88"/>
      <c r="AF301" s="88"/>
      <c r="AG301" s="88"/>
    </row>
    <row r="302" spans="1:33" x14ac:dyDescent="0.5">
      <c r="A302" s="149">
        <v>300</v>
      </c>
      <c r="B302" s="146"/>
      <c r="C302" s="146"/>
      <c r="D302" s="146"/>
      <c r="E302" s="146"/>
      <c r="F302" s="146"/>
      <c r="G302" s="146"/>
      <c r="H302" s="146"/>
      <c r="I302" s="146"/>
      <c r="J302" s="146"/>
      <c r="K302" s="146"/>
      <c r="L302" s="218" t="str">
        <f t="shared" si="53"/>
        <v/>
      </c>
      <c r="M302" s="123">
        <f t="shared" si="55"/>
        <v>0</v>
      </c>
      <c r="N302" s="119" t="str">
        <f t="shared" si="56"/>
        <v/>
      </c>
      <c r="O302" s="119" t="str">
        <f t="shared" si="57"/>
        <v/>
      </c>
      <c r="P302" s="119" t="str">
        <f t="shared" si="58"/>
        <v/>
      </c>
      <c r="Q302" s="119" t="str">
        <f t="shared" si="59"/>
        <v/>
      </c>
      <c r="R302" s="119" t="str">
        <f t="shared" si="60"/>
        <v/>
      </c>
      <c r="S302" s="119" t="str">
        <f t="shared" si="61"/>
        <v/>
      </c>
      <c r="T302" s="119" t="str">
        <f t="shared" si="62"/>
        <v/>
      </c>
      <c r="U302" s="119" t="str">
        <f t="shared" si="63"/>
        <v/>
      </c>
      <c r="V302" s="119" t="str">
        <f t="shared" si="64"/>
        <v/>
      </c>
      <c r="W302" s="119" t="str">
        <f t="shared" si="65"/>
        <v/>
      </c>
      <c r="X302" s="147" t="str">
        <f t="shared" si="54"/>
        <v/>
      </c>
      <c r="Y302" s="88"/>
      <c r="Z302" s="88"/>
      <c r="AA302" s="88"/>
      <c r="AB302" s="88"/>
      <c r="AC302" s="88"/>
      <c r="AD302" s="88"/>
      <c r="AE302" s="88"/>
      <c r="AF302" s="88"/>
      <c r="AG302" s="88"/>
    </row>
    <row r="303" spans="1:33" x14ac:dyDescent="0.5">
      <c r="A303" s="149">
        <v>301</v>
      </c>
      <c r="B303" s="146"/>
      <c r="C303" s="146"/>
      <c r="D303" s="146"/>
      <c r="E303" s="146"/>
      <c r="F303" s="146"/>
      <c r="G303" s="146"/>
      <c r="H303" s="146"/>
      <c r="I303" s="146"/>
      <c r="J303" s="146"/>
      <c r="K303" s="146"/>
      <c r="L303" s="218" t="str">
        <f t="shared" si="53"/>
        <v/>
      </c>
      <c r="M303" s="123">
        <f t="shared" si="55"/>
        <v>0</v>
      </c>
      <c r="N303" s="119" t="str">
        <f t="shared" si="56"/>
        <v/>
      </c>
      <c r="O303" s="119" t="str">
        <f t="shared" si="57"/>
        <v/>
      </c>
      <c r="P303" s="119" t="str">
        <f t="shared" si="58"/>
        <v/>
      </c>
      <c r="Q303" s="119" t="str">
        <f t="shared" si="59"/>
        <v/>
      </c>
      <c r="R303" s="119" t="str">
        <f t="shared" si="60"/>
        <v/>
      </c>
      <c r="S303" s="119" t="str">
        <f t="shared" si="61"/>
        <v/>
      </c>
      <c r="T303" s="119" t="str">
        <f t="shared" si="62"/>
        <v/>
      </c>
      <c r="U303" s="119" t="str">
        <f t="shared" si="63"/>
        <v/>
      </c>
      <c r="V303" s="119" t="str">
        <f t="shared" si="64"/>
        <v/>
      </c>
      <c r="W303" s="119" t="str">
        <f t="shared" si="65"/>
        <v/>
      </c>
      <c r="X303" s="147" t="str">
        <f t="shared" si="54"/>
        <v/>
      </c>
      <c r="Y303" s="88"/>
      <c r="Z303" s="88"/>
      <c r="AA303" s="88"/>
      <c r="AB303" s="88"/>
      <c r="AC303" s="88"/>
      <c r="AD303" s="88"/>
      <c r="AE303" s="88"/>
      <c r="AF303" s="88"/>
      <c r="AG303" s="88"/>
    </row>
    <row r="304" spans="1:33" x14ac:dyDescent="0.5">
      <c r="A304" s="149">
        <v>302</v>
      </c>
      <c r="B304" s="146"/>
      <c r="C304" s="146"/>
      <c r="D304" s="146"/>
      <c r="E304" s="146"/>
      <c r="F304" s="146"/>
      <c r="G304" s="146"/>
      <c r="H304" s="146"/>
      <c r="I304" s="146"/>
      <c r="J304" s="146"/>
      <c r="K304" s="146"/>
      <c r="L304" s="218" t="str">
        <f t="shared" si="53"/>
        <v/>
      </c>
      <c r="M304" s="123">
        <f t="shared" si="55"/>
        <v>0</v>
      </c>
      <c r="N304" s="119" t="str">
        <f t="shared" si="56"/>
        <v/>
      </c>
      <c r="O304" s="119" t="str">
        <f t="shared" si="57"/>
        <v/>
      </c>
      <c r="P304" s="119" t="str">
        <f t="shared" si="58"/>
        <v/>
      </c>
      <c r="Q304" s="119" t="str">
        <f t="shared" si="59"/>
        <v/>
      </c>
      <c r="R304" s="119" t="str">
        <f t="shared" si="60"/>
        <v/>
      </c>
      <c r="S304" s="119" t="str">
        <f t="shared" si="61"/>
        <v/>
      </c>
      <c r="T304" s="119" t="str">
        <f t="shared" si="62"/>
        <v/>
      </c>
      <c r="U304" s="119" t="str">
        <f t="shared" si="63"/>
        <v/>
      </c>
      <c r="V304" s="119" t="str">
        <f t="shared" si="64"/>
        <v/>
      </c>
      <c r="W304" s="119" t="str">
        <f t="shared" si="65"/>
        <v/>
      </c>
      <c r="X304" s="147" t="str">
        <f t="shared" si="54"/>
        <v/>
      </c>
      <c r="Y304" s="88"/>
      <c r="Z304" s="88"/>
      <c r="AA304" s="88"/>
      <c r="AB304" s="88"/>
      <c r="AC304" s="88"/>
      <c r="AD304" s="88"/>
      <c r="AE304" s="88"/>
      <c r="AF304" s="88"/>
      <c r="AG304" s="88"/>
    </row>
    <row r="305" spans="1:33" x14ac:dyDescent="0.5">
      <c r="A305" s="149">
        <v>303</v>
      </c>
      <c r="B305" s="146"/>
      <c r="C305" s="146"/>
      <c r="D305" s="146"/>
      <c r="E305" s="146"/>
      <c r="F305" s="146"/>
      <c r="G305" s="146"/>
      <c r="H305" s="146"/>
      <c r="I305" s="146"/>
      <c r="J305" s="146"/>
      <c r="K305" s="146"/>
      <c r="L305" s="218" t="str">
        <f t="shared" si="53"/>
        <v/>
      </c>
      <c r="M305" s="123">
        <f t="shared" si="55"/>
        <v>0</v>
      </c>
      <c r="N305" s="119" t="str">
        <f t="shared" si="56"/>
        <v/>
      </c>
      <c r="O305" s="119" t="str">
        <f t="shared" si="57"/>
        <v/>
      </c>
      <c r="P305" s="119" t="str">
        <f t="shared" si="58"/>
        <v/>
      </c>
      <c r="Q305" s="119" t="str">
        <f t="shared" si="59"/>
        <v/>
      </c>
      <c r="R305" s="119" t="str">
        <f t="shared" si="60"/>
        <v/>
      </c>
      <c r="S305" s="119" t="str">
        <f t="shared" si="61"/>
        <v/>
      </c>
      <c r="T305" s="119" t="str">
        <f t="shared" si="62"/>
        <v/>
      </c>
      <c r="U305" s="119" t="str">
        <f t="shared" si="63"/>
        <v/>
      </c>
      <c r="V305" s="119" t="str">
        <f t="shared" si="64"/>
        <v/>
      </c>
      <c r="W305" s="119" t="str">
        <f t="shared" si="65"/>
        <v/>
      </c>
      <c r="X305" s="147" t="str">
        <f t="shared" si="54"/>
        <v/>
      </c>
      <c r="Y305" s="88"/>
      <c r="Z305" s="88"/>
      <c r="AA305" s="88"/>
      <c r="AB305" s="88"/>
      <c r="AC305" s="88"/>
      <c r="AD305" s="88"/>
      <c r="AE305" s="88"/>
      <c r="AF305" s="88"/>
      <c r="AG305" s="88"/>
    </row>
    <row r="306" spans="1:33" x14ac:dyDescent="0.5">
      <c r="A306" s="149">
        <v>304</v>
      </c>
      <c r="B306" s="146"/>
      <c r="C306" s="146"/>
      <c r="D306" s="146"/>
      <c r="E306" s="146"/>
      <c r="F306" s="146"/>
      <c r="G306" s="146"/>
      <c r="H306" s="146"/>
      <c r="I306" s="146"/>
      <c r="J306" s="146"/>
      <c r="K306" s="146"/>
      <c r="L306" s="218" t="str">
        <f t="shared" si="53"/>
        <v/>
      </c>
      <c r="M306" s="123">
        <f t="shared" si="55"/>
        <v>0</v>
      </c>
      <c r="N306" s="119" t="str">
        <f t="shared" si="56"/>
        <v/>
      </c>
      <c r="O306" s="119" t="str">
        <f t="shared" si="57"/>
        <v/>
      </c>
      <c r="P306" s="119" t="str">
        <f t="shared" si="58"/>
        <v/>
      </c>
      <c r="Q306" s="119" t="str">
        <f t="shared" si="59"/>
        <v/>
      </c>
      <c r="R306" s="119" t="str">
        <f t="shared" si="60"/>
        <v/>
      </c>
      <c r="S306" s="119" t="str">
        <f t="shared" si="61"/>
        <v/>
      </c>
      <c r="T306" s="119" t="str">
        <f t="shared" si="62"/>
        <v/>
      </c>
      <c r="U306" s="119" t="str">
        <f t="shared" si="63"/>
        <v/>
      </c>
      <c r="V306" s="119" t="str">
        <f t="shared" si="64"/>
        <v/>
      </c>
      <c r="W306" s="119" t="str">
        <f t="shared" si="65"/>
        <v/>
      </c>
      <c r="X306" s="147" t="str">
        <f t="shared" si="54"/>
        <v/>
      </c>
      <c r="Y306" s="88"/>
      <c r="Z306" s="88"/>
      <c r="AA306" s="88"/>
      <c r="AB306" s="88"/>
      <c r="AC306" s="88"/>
      <c r="AD306" s="88"/>
      <c r="AE306" s="88"/>
      <c r="AF306" s="88"/>
      <c r="AG306" s="88"/>
    </row>
    <row r="307" spans="1:33" x14ac:dyDescent="0.5">
      <c r="A307" s="149">
        <v>305</v>
      </c>
      <c r="B307" s="146"/>
      <c r="C307" s="146"/>
      <c r="D307" s="146"/>
      <c r="E307" s="146"/>
      <c r="F307" s="146"/>
      <c r="G307" s="146"/>
      <c r="H307" s="146"/>
      <c r="I307" s="146"/>
      <c r="J307" s="146"/>
      <c r="K307" s="146"/>
      <c r="L307" s="218" t="str">
        <f t="shared" si="53"/>
        <v/>
      </c>
      <c r="M307" s="123">
        <f t="shared" si="55"/>
        <v>0</v>
      </c>
      <c r="N307" s="119" t="str">
        <f t="shared" si="56"/>
        <v/>
      </c>
      <c r="O307" s="119" t="str">
        <f t="shared" si="57"/>
        <v/>
      </c>
      <c r="P307" s="119" t="str">
        <f t="shared" si="58"/>
        <v/>
      </c>
      <c r="Q307" s="119" t="str">
        <f t="shared" si="59"/>
        <v/>
      </c>
      <c r="R307" s="119" t="str">
        <f t="shared" si="60"/>
        <v/>
      </c>
      <c r="S307" s="119" t="str">
        <f t="shared" si="61"/>
        <v/>
      </c>
      <c r="T307" s="119" t="str">
        <f t="shared" si="62"/>
        <v/>
      </c>
      <c r="U307" s="119" t="str">
        <f t="shared" si="63"/>
        <v/>
      </c>
      <c r="V307" s="119" t="str">
        <f t="shared" si="64"/>
        <v/>
      </c>
      <c r="W307" s="119" t="str">
        <f t="shared" si="65"/>
        <v/>
      </c>
      <c r="X307" s="147" t="str">
        <f t="shared" si="54"/>
        <v/>
      </c>
      <c r="Y307" s="88"/>
      <c r="Z307" s="88"/>
      <c r="AA307" s="88"/>
      <c r="AB307" s="88"/>
      <c r="AC307" s="88"/>
      <c r="AD307" s="88"/>
      <c r="AE307" s="88"/>
      <c r="AF307" s="88"/>
      <c r="AG307" s="88"/>
    </row>
    <row r="308" spans="1:33" x14ac:dyDescent="0.5">
      <c r="A308" s="149">
        <v>306</v>
      </c>
      <c r="B308" s="146"/>
      <c r="C308" s="146"/>
      <c r="D308" s="146"/>
      <c r="E308" s="146"/>
      <c r="F308" s="146"/>
      <c r="G308" s="146"/>
      <c r="H308" s="146"/>
      <c r="I308" s="146"/>
      <c r="J308" s="146"/>
      <c r="K308" s="146"/>
      <c r="L308" s="218" t="str">
        <f t="shared" si="53"/>
        <v/>
      </c>
      <c r="M308" s="123">
        <f t="shared" si="55"/>
        <v>0</v>
      </c>
      <c r="N308" s="119" t="str">
        <f t="shared" si="56"/>
        <v/>
      </c>
      <c r="O308" s="119" t="str">
        <f t="shared" si="57"/>
        <v/>
      </c>
      <c r="P308" s="119" t="str">
        <f t="shared" si="58"/>
        <v/>
      </c>
      <c r="Q308" s="119" t="str">
        <f t="shared" si="59"/>
        <v/>
      </c>
      <c r="R308" s="119" t="str">
        <f t="shared" si="60"/>
        <v/>
      </c>
      <c r="S308" s="119" t="str">
        <f t="shared" si="61"/>
        <v/>
      </c>
      <c r="T308" s="119" t="str">
        <f t="shared" si="62"/>
        <v/>
      </c>
      <c r="U308" s="119" t="str">
        <f t="shared" si="63"/>
        <v/>
      </c>
      <c r="V308" s="119" t="str">
        <f t="shared" si="64"/>
        <v/>
      </c>
      <c r="W308" s="119" t="str">
        <f t="shared" si="65"/>
        <v/>
      </c>
      <c r="X308" s="147" t="str">
        <f t="shared" si="54"/>
        <v/>
      </c>
      <c r="Y308" s="88"/>
      <c r="Z308" s="88"/>
      <c r="AA308" s="88"/>
      <c r="AB308" s="88"/>
      <c r="AC308" s="88"/>
      <c r="AD308" s="88"/>
      <c r="AE308" s="88"/>
      <c r="AF308" s="88"/>
      <c r="AG308" s="88"/>
    </row>
    <row r="309" spans="1:33" x14ac:dyDescent="0.5">
      <c r="A309" s="149">
        <v>307</v>
      </c>
      <c r="B309" s="146"/>
      <c r="C309" s="146"/>
      <c r="D309" s="146"/>
      <c r="E309" s="146"/>
      <c r="F309" s="146"/>
      <c r="G309" s="146"/>
      <c r="H309" s="146"/>
      <c r="I309" s="146"/>
      <c r="J309" s="146"/>
      <c r="K309" s="146"/>
      <c r="L309" s="218" t="str">
        <f t="shared" si="53"/>
        <v/>
      </c>
      <c r="M309" s="123">
        <f t="shared" si="55"/>
        <v>0</v>
      </c>
      <c r="N309" s="119" t="str">
        <f t="shared" si="56"/>
        <v/>
      </c>
      <c r="O309" s="119" t="str">
        <f t="shared" si="57"/>
        <v/>
      </c>
      <c r="P309" s="119" t="str">
        <f t="shared" si="58"/>
        <v/>
      </c>
      <c r="Q309" s="119" t="str">
        <f t="shared" si="59"/>
        <v/>
      </c>
      <c r="R309" s="119" t="str">
        <f t="shared" si="60"/>
        <v/>
      </c>
      <c r="S309" s="119" t="str">
        <f t="shared" si="61"/>
        <v/>
      </c>
      <c r="T309" s="119" t="str">
        <f t="shared" si="62"/>
        <v/>
      </c>
      <c r="U309" s="119" t="str">
        <f t="shared" si="63"/>
        <v/>
      </c>
      <c r="V309" s="119" t="str">
        <f t="shared" si="64"/>
        <v/>
      </c>
      <c r="W309" s="119" t="str">
        <f t="shared" si="65"/>
        <v/>
      </c>
      <c r="X309" s="147" t="str">
        <f t="shared" si="54"/>
        <v/>
      </c>
      <c r="Y309" s="88"/>
      <c r="Z309" s="88"/>
      <c r="AA309" s="88"/>
      <c r="AB309" s="88"/>
      <c r="AC309" s="88"/>
      <c r="AD309" s="88"/>
      <c r="AE309" s="88"/>
      <c r="AF309" s="88"/>
      <c r="AG309" s="88"/>
    </row>
    <row r="310" spans="1:33" x14ac:dyDescent="0.5">
      <c r="A310" s="149">
        <v>308</v>
      </c>
      <c r="B310" s="146"/>
      <c r="C310" s="146"/>
      <c r="D310" s="146"/>
      <c r="E310" s="146"/>
      <c r="F310" s="146"/>
      <c r="G310" s="146"/>
      <c r="H310" s="146"/>
      <c r="I310" s="146"/>
      <c r="J310" s="146"/>
      <c r="K310" s="146"/>
      <c r="L310" s="218" t="str">
        <f t="shared" si="53"/>
        <v/>
      </c>
      <c r="M310" s="123">
        <f t="shared" si="55"/>
        <v>0</v>
      </c>
      <c r="N310" s="119" t="str">
        <f t="shared" si="56"/>
        <v/>
      </c>
      <c r="O310" s="119" t="str">
        <f t="shared" si="57"/>
        <v/>
      </c>
      <c r="P310" s="119" t="str">
        <f t="shared" si="58"/>
        <v/>
      </c>
      <c r="Q310" s="119" t="str">
        <f t="shared" si="59"/>
        <v/>
      </c>
      <c r="R310" s="119" t="str">
        <f t="shared" si="60"/>
        <v/>
      </c>
      <c r="S310" s="119" t="str">
        <f t="shared" si="61"/>
        <v/>
      </c>
      <c r="T310" s="119" t="str">
        <f t="shared" si="62"/>
        <v/>
      </c>
      <c r="U310" s="119" t="str">
        <f t="shared" si="63"/>
        <v/>
      </c>
      <c r="V310" s="119" t="str">
        <f t="shared" si="64"/>
        <v/>
      </c>
      <c r="W310" s="119" t="str">
        <f t="shared" si="65"/>
        <v/>
      </c>
      <c r="X310" s="147" t="str">
        <f t="shared" si="54"/>
        <v/>
      </c>
      <c r="Y310" s="88"/>
      <c r="Z310" s="88"/>
      <c r="AA310" s="88"/>
      <c r="AB310" s="88"/>
      <c r="AC310" s="88"/>
      <c r="AD310" s="88"/>
      <c r="AE310" s="88"/>
      <c r="AF310" s="88"/>
      <c r="AG310" s="88"/>
    </row>
    <row r="311" spans="1:33" x14ac:dyDescent="0.5">
      <c r="A311" s="149">
        <v>309</v>
      </c>
      <c r="B311" s="146"/>
      <c r="C311" s="146"/>
      <c r="D311" s="146"/>
      <c r="E311" s="146"/>
      <c r="F311" s="146"/>
      <c r="G311" s="146"/>
      <c r="H311" s="146"/>
      <c r="I311" s="146"/>
      <c r="J311" s="146"/>
      <c r="K311" s="146"/>
      <c r="L311" s="218" t="str">
        <f t="shared" si="53"/>
        <v/>
      </c>
      <c r="M311" s="123">
        <f t="shared" si="55"/>
        <v>0</v>
      </c>
      <c r="N311" s="119" t="str">
        <f t="shared" si="56"/>
        <v/>
      </c>
      <c r="O311" s="119" t="str">
        <f t="shared" si="57"/>
        <v/>
      </c>
      <c r="P311" s="119" t="str">
        <f t="shared" si="58"/>
        <v/>
      </c>
      <c r="Q311" s="119" t="str">
        <f t="shared" si="59"/>
        <v/>
      </c>
      <c r="R311" s="119" t="str">
        <f t="shared" si="60"/>
        <v/>
      </c>
      <c r="S311" s="119" t="str">
        <f t="shared" si="61"/>
        <v/>
      </c>
      <c r="T311" s="119" t="str">
        <f t="shared" si="62"/>
        <v/>
      </c>
      <c r="U311" s="119" t="str">
        <f t="shared" si="63"/>
        <v/>
      </c>
      <c r="V311" s="119" t="str">
        <f t="shared" si="64"/>
        <v/>
      </c>
      <c r="W311" s="119" t="str">
        <f t="shared" si="65"/>
        <v/>
      </c>
      <c r="X311" s="147" t="str">
        <f t="shared" si="54"/>
        <v/>
      </c>
      <c r="Y311" s="88"/>
      <c r="Z311" s="88"/>
      <c r="AA311" s="88"/>
      <c r="AB311" s="88"/>
      <c r="AC311" s="88"/>
      <c r="AD311" s="88"/>
      <c r="AE311" s="88"/>
      <c r="AF311" s="88"/>
      <c r="AG311" s="88"/>
    </row>
    <row r="312" spans="1:33" x14ac:dyDescent="0.5">
      <c r="A312" s="149">
        <v>310</v>
      </c>
      <c r="B312" s="146"/>
      <c r="C312" s="146"/>
      <c r="D312" s="146"/>
      <c r="E312" s="146"/>
      <c r="F312" s="146"/>
      <c r="G312" s="146"/>
      <c r="H312" s="146"/>
      <c r="I312" s="146"/>
      <c r="J312" s="146"/>
      <c r="K312" s="146"/>
      <c r="L312" s="218" t="str">
        <f t="shared" si="53"/>
        <v/>
      </c>
      <c r="M312" s="123">
        <f t="shared" si="55"/>
        <v>0</v>
      </c>
      <c r="N312" s="119" t="str">
        <f t="shared" si="56"/>
        <v/>
      </c>
      <c r="O312" s="119" t="str">
        <f t="shared" si="57"/>
        <v/>
      </c>
      <c r="P312" s="119" t="str">
        <f t="shared" si="58"/>
        <v/>
      </c>
      <c r="Q312" s="119" t="str">
        <f t="shared" si="59"/>
        <v/>
      </c>
      <c r="R312" s="119" t="str">
        <f t="shared" si="60"/>
        <v/>
      </c>
      <c r="S312" s="119" t="str">
        <f t="shared" si="61"/>
        <v/>
      </c>
      <c r="T312" s="119" t="str">
        <f t="shared" si="62"/>
        <v/>
      </c>
      <c r="U312" s="119" t="str">
        <f t="shared" si="63"/>
        <v/>
      </c>
      <c r="V312" s="119" t="str">
        <f t="shared" si="64"/>
        <v/>
      </c>
      <c r="W312" s="119" t="str">
        <f t="shared" si="65"/>
        <v/>
      </c>
      <c r="X312" s="147" t="str">
        <f t="shared" si="54"/>
        <v/>
      </c>
      <c r="Y312" s="88"/>
      <c r="Z312" s="88"/>
      <c r="AA312" s="88"/>
      <c r="AB312" s="88"/>
      <c r="AC312" s="88"/>
      <c r="AD312" s="88"/>
      <c r="AE312" s="88"/>
      <c r="AF312" s="88"/>
      <c r="AG312" s="88"/>
    </row>
    <row r="313" spans="1:33" x14ac:dyDescent="0.5">
      <c r="A313" s="149">
        <v>311</v>
      </c>
      <c r="B313" s="146"/>
      <c r="C313" s="146"/>
      <c r="D313" s="146"/>
      <c r="E313" s="146"/>
      <c r="F313" s="146"/>
      <c r="G313" s="146"/>
      <c r="H313" s="146"/>
      <c r="I313" s="146"/>
      <c r="J313" s="146"/>
      <c r="K313" s="146"/>
      <c r="L313" s="218" t="str">
        <f t="shared" si="53"/>
        <v/>
      </c>
      <c r="M313" s="123">
        <f t="shared" si="55"/>
        <v>0</v>
      </c>
      <c r="N313" s="119" t="str">
        <f t="shared" si="56"/>
        <v/>
      </c>
      <c r="O313" s="119" t="str">
        <f t="shared" si="57"/>
        <v/>
      </c>
      <c r="P313" s="119" t="str">
        <f t="shared" si="58"/>
        <v/>
      </c>
      <c r="Q313" s="119" t="str">
        <f t="shared" si="59"/>
        <v/>
      </c>
      <c r="R313" s="119" t="str">
        <f t="shared" si="60"/>
        <v/>
      </c>
      <c r="S313" s="119" t="str">
        <f t="shared" si="61"/>
        <v/>
      </c>
      <c r="T313" s="119" t="str">
        <f t="shared" si="62"/>
        <v/>
      </c>
      <c r="U313" s="119" t="str">
        <f t="shared" si="63"/>
        <v/>
      </c>
      <c r="V313" s="119" t="str">
        <f t="shared" si="64"/>
        <v/>
      </c>
      <c r="W313" s="119" t="str">
        <f t="shared" si="65"/>
        <v/>
      </c>
      <c r="X313" s="147" t="str">
        <f t="shared" si="54"/>
        <v/>
      </c>
      <c r="Y313" s="88"/>
      <c r="Z313" s="88"/>
      <c r="AA313" s="88"/>
      <c r="AB313" s="88"/>
      <c r="AC313" s="88"/>
      <c r="AD313" s="88"/>
      <c r="AE313" s="88"/>
      <c r="AF313" s="88"/>
      <c r="AG313" s="88"/>
    </row>
    <row r="314" spans="1:33" x14ac:dyDescent="0.5">
      <c r="A314" s="149">
        <v>312</v>
      </c>
      <c r="B314" s="146"/>
      <c r="C314" s="146"/>
      <c r="D314" s="146"/>
      <c r="E314" s="146"/>
      <c r="F314" s="146"/>
      <c r="G314" s="146"/>
      <c r="H314" s="146"/>
      <c r="I314" s="146"/>
      <c r="J314" s="146"/>
      <c r="K314" s="146"/>
      <c r="L314" s="218" t="str">
        <f t="shared" si="53"/>
        <v/>
      </c>
      <c r="M314" s="123">
        <f t="shared" si="55"/>
        <v>0</v>
      </c>
      <c r="N314" s="119" t="str">
        <f t="shared" si="56"/>
        <v/>
      </c>
      <c r="O314" s="119" t="str">
        <f t="shared" si="57"/>
        <v/>
      </c>
      <c r="P314" s="119" t="str">
        <f t="shared" si="58"/>
        <v/>
      </c>
      <c r="Q314" s="119" t="str">
        <f t="shared" si="59"/>
        <v/>
      </c>
      <c r="R314" s="119" t="str">
        <f t="shared" si="60"/>
        <v/>
      </c>
      <c r="S314" s="119" t="str">
        <f t="shared" si="61"/>
        <v/>
      </c>
      <c r="T314" s="119" t="str">
        <f t="shared" si="62"/>
        <v/>
      </c>
      <c r="U314" s="119" t="str">
        <f t="shared" si="63"/>
        <v/>
      </c>
      <c r="V314" s="119" t="str">
        <f t="shared" si="64"/>
        <v/>
      </c>
      <c r="W314" s="119" t="str">
        <f t="shared" si="65"/>
        <v/>
      </c>
      <c r="X314" s="147" t="str">
        <f t="shared" si="54"/>
        <v/>
      </c>
      <c r="Y314" s="88"/>
      <c r="Z314" s="88"/>
      <c r="AA314" s="88"/>
      <c r="AB314" s="88"/>
      <c r="AC314" s="88"/>
      <c r="AD314" s="88"/>
      <c r="AE314" s="88"/>
      <c r="AF314" s="88"/>
      <c r="AG314" s="88"/>
    </row>
    <row r="315" spans="1:33" x14ac:dyDescent="0.5">
      <c r="A315" s="149">
        <v>313</v>
      </c>
      <c r="B315" s="146"/>
      <c r="C315" s="146"/>
      <c r="D315" s="146"/>
      <c r="E315" s="146"/>
      <c r="F315" s="146"/>
      <c r="G315" s="146"/>
      <c r="H315" s="146"/>
      <c r="I315" s="146"/>
      <c r="J315" s="146"/>
      <c r="K315" s="146"/>
      <c r="L315" s="218" t="str">
        <f t="shared" si="53"/>
        <v/>
      </c>
      <c r="M315" s="123">
        <f t="shared" si="55"/>
        <v>0</v>
      </c>
      <c r="N315" s="119" t="str">
        <f t="shared" si="56"/>
        <v/>
      </c>
      <c r="O315" s="119" t="str">
        <f t="shared" si="57"/>
        <v/>
      </c>
      <c r="P315" s="119" t="str">
        <f t="shared" si="58"/>
        <v/>
      </c>
      <c r="Q315" s="119" t="str">
        <f t="shared" si="59"/>
        <v/>
      </c>
      <c r="R315" s="119" t="str">
        <f t="shared" si="60"/>
        <v/>
      </c>
      <c r="S315" s="119" t="str">
        <f t="shared" si="61"/>
        <v/>
      </c>
      <c r="T315" s="119" t="str">
        <f t="shared" si="62"/>
        <v/>
      </c>
      <c r="U315" s="119" t="str">
        <f t="shared" si="63"/>
        <v/>
      </c>
      <c r="V315" s="119" t="str">
        <f t="shared" si="64"/>
        <v/>
      </c>
      <c r="W315" s="119" t="str">
        <f t="shared" si="65"/>
        <v/>
      </c>
      <c r="X315" s="147" t="str">
        <f t="shared" si="54"/>
        <v/>
      </c>
      <c r="Y315" s="88"/>
      <c r="Z315" s="88"/>
      <c r="AA315" s="88"/>
      <c r="AB315" s="88"/>
      <c r="AC315" s="88"/>
      <c r="AD315" s="88"/>
      <c r="AE315" s="88"/>
      <c r="AF315" s="88"/>
      <c r="AG315" s="88"/>
    </row>
    <row r="316" spans="1:33" x14ac:dyDescent="0.5">
      <c r="A316" s="149">
        <v>314</v>
      </c>
      <c r="B316" s="146"/>
      <c r="C316" s="146"/>
      <c r="D316" s="146"/>
      <c r="E316" s="146"/>
      <c r="F316" s="146"/>
      <c r="G316" s="146"/>
      <c r="H316" s="146"/>
      <c r="I316" s="146"/>
      <c r="J316" s="146"/>
      <c r="K316" s="146"/>
      <c r="L316" s="218" t="str">
        <f t="shared" si="53"/>
        <v/>
      </c>
      <c r="M316" s="123">
        <f t="shared" si="55"/>
        <v>0</v>
      </c>
      <c r="N316" s="119" t="str">
        <f t="shared" si="56"/>
        <v/>
      </c>
      <c r="O316" s="119" t="str">
        <f t="shared" si="57"/>
        <v/>
      </c>
      <c r="P316" s="119" t="str">
        <f t="shared" si="58"/>
        <v/>
      </c>
      <c r="Q316" s="119" t="str">
        <f t="shared" si="59"/>
        <v/>
      </c>
      <c r="R316" s="119" t="str">
        <f t="shared" si="60"/>
        <v/>
      </c>
      <c r="S316" s="119" t="str">
        <f t="shared" si="61"/>
        <v/>
      </c>
      <c r="T316" s="119" t="str">
        <f t="shared" si="62"/>
        <v/>
      </c>
      <c r="U316" s="119" t="str">
        <f t="shared" si="63"/>
        <v/>
      </c>
      <c r="V316" s="119" t="str">
        <f t="shared" si="64"/>
        <v/>
      </c>
      <c r="W316" s="119" t="str">
        <f t="shared" si="65"/>
        <v/>
      </c>
      <c r="X316" s="147" t="str">
        <f t="shared" si="54"/>
        <v/>
      </c>
      <c r="Y316" s="88"/>
      <c r="Z316" s="88"/>
      <c r="AA316" s="88"/>
      <c r="AB316" s="88"/>
      <c r="AC316" s="88"/>
      <c r="AD316" s="88"/>
      <c r="AE316" s="88"/>
      <c r="AF316" s="88"/>
      <c r="AG316" s="88"/>
    </row>
    <row r="317" spans="1:33" x14ac:dyDescent="0.5">
      <c r="A317" s="149">
        <v>315</v>
      </c>
      <c r="B317" s="146"/>
      <c r="C317" s="146"/>
      <c r="D317" s="146"/>
      <c r="E317" s="146"/>
      <c r="F317" s="146"/>
      <c r="G317" s="146"/>
      <c r="H317" s="146"/>
      <c r="I317" s="146"/>
      <c r="J317" s="146"/>
      <c r="K317" s="146"/>
      <c r="L317" s="218" t="str">
        <f t="shared" si="53"/>
        <v/>
      </c>
      <c r="M317" s="123">
        <f t="shared" si="55"/>
        <v>0</v>
      </c>
      <c r="N317" s="119" t="str">
        <f t="shared" si="56"/>
        <v/>
      </c>
      <c r="O317" s="119" t="str">
        <f t="shared" si="57"/>
        <v/>
      </c>
      <c r="P317" s="119" t="str">
        <f t="shared" si="58"/>
        <v/>
      </c>
      <c r="Q317" s="119" t="str">
        <f t="shared" si="59"/>
        <v/>
      </c>
      <c r="R317" s="119" t="str">
        <f t="shared" si="60"/>
        <v/>
      </c>
      <c r="S317" s="119" t="str">
        <f t="shared" si="61"/>
        <v/>
      </c>
      <c r="T317" s="119" t="str">
        <f t="shared" si="62"/>
        <v/>
      </c>
      <c r="U317" s="119" t="str">
        <f t="shared" si="63"/>
        <v/>
      </c>
      <c r="V317" s="119" t="str">
        <f t="shared" si="64"/>
        <v/>
      </c>
      <c r="W317" s="119" t="str">
        <f t="shared" si="65"/>
        <v/>
      </c>
      <c r="X317" s="147" t="str">
        <f t="shared" si="54"/>
        <v/>
      </c>
      <c r="Y317" s="88"/>
      <c r="Z317" s="88"/>
      <c r="AA317" s="88"/>
      <c r="AB317" s="88"/>
      <c r="AC317" s="88"/>
      <c r="AD317" s="88"/>
      <c r="AE317" s="88"/>
      <c r="AF317" s="88"/>
      <c r="AG317" s="88"/>
    </row>
    <row r="318" spans="1:33" x14ac:dyDescent="0.5">
      <c r="A318" s="149">
        <v>316</v>
      </c>
      <c r="B318" s="146"/>
      <c r="C318" s="146"/>
      <c r="D318" s="146"/>
      <c r="E318" s="146"/>
      <c r="F318" s="146"/>
      <c r="G318" s="146"/>
      <c r="H318" s="146"/>
      <c r="I318" s="146"/>
      <c r="J318" s="146"/>
      <c r="K318" s="146"/>
      <c r="L318" s="218" t="str">
        <f t="shared" si="53"/>
        <v/>
      </c>
      <c r="M318" s="123">
        <f t="shared" si="55"/>
        <v>0</v>
      </c>
      <c r="N318" s="119" t="str">
        <f t="shared" si="56"/>
        <v/>
      </c>
      <c r="O318" s="119" t="str">
        <f t="shared" si="57"/>
        <v/>
      </c>
      <c r="P318" s="119" t="str">
        <f t="shared" si="58"/>
        <v/>
      </c>
      <c r="Q318" s="119" t="str">
        <f t="shared" si="59"/>
        <v/>
      </c>
      <c r="R318" s="119" t="str">
        <f t="shared" si="60"/>
        <v/>
      </c>
      <c r="S318" s="119" t="str">
        <f t="shared" si="61"/>
        <v/>
      </c>
      <c r="T318" s="119" t="str">
        <f t="shared" si="62"/>
        <v/>
      </c>
      <c r="U318" s="119" t="str">
        <f t="shared" si="63"/>
        <v/>
      </c>
      <c r="V318" s="119" t="str">
        <f t="shared" si="64"/>
        <v/>
      </c>
      <c r="W318" s="119" t="str">
        <f t="shared" si="65"/>
        <v/>
      </c>
      <c r="X318" s="147" t="str">
        <f t="shared" si="54"/>
        <v/>
      </c>
      <c r="Y318" s="88"/>
      <c r="Z318" s="88"/>
      <c r="AA318" s="88"/>
      <c r="AB318" s="88"/>
      <c r="AC318" s="88"/>
      <c r="AD318" s="88"/>
      <c r="AE318" s="88"/>
      <c r="AF318" s="88"/>
      <c r="AG318" s="88"/>
    </row>
    <row r="319" spans="1:33" x14ac:dyDescent="0.5">
      <c r="A319" s="149">
        <v>317</v>
      </c>
      <c r="B319" s="146"/>
      <c r="C319" s="146"/>
      <c r="D319" s="146"/>
      <c r="E319" s="146"/>
      <c r="F319" s="146"/>
      <c r="G319" s="146"/>
      <c r="H319" s="146"/>
      <c r="I319" s="146"/>
      <c r="J319" s="146"/>
      <c r="K319" s="146"/>
      <c r="L319" s="218" t="str">
        <f t="shared" si="53"/>
        <v/>
      </c>
      <c r="M319" s="123">
        <f t="shared" si="55"/>
        <v>0</v>
      </c>
      <c r="N319" s="119" t="str">
        <f t="shared" si="56"/>
        <v/>
      </c>
      <c r="O319" s="119" t="str">
        <f t="shared" si="57"/>
        <v/>
      </c>
      <c r="P319" s="119" t="str">
        <f t="shared" si="58"/>
        <v/>
      </c>
      <c r="Q319" s="119" t="str">
        <f t="shared" si="59"/>
        <v/>
      </c>
      <c r="R319" s="119" t="str">
        <f t="shared" si="60"/>
        <v/>
      </c>
      <c r="S319" s="119" t="str">
        <f t="shared" si="61"/>
        <v/>
      </c>
      <c r="T319" s="119" t="str">
        <f t="shared" si="62"/>
        <v/>
      </c>
      <c r="U319" s="119" t="str">
        <f t="shared" si="63"/>
        <v/>
      </c>
      <c r="V319" s="119" t="str">
        <f t="shared" si="64"/>
        <v/>
      </c>
      <c r="W319" s="119" t="str">
        <f t="shared" si="65"/>
        <v/>
      </c>
      <c r="X319" s="147" t="str">
        <f t="shared" si="54"/>
        <v/>
      </c>
      <c r="Y319" s="88"/>
      <c r="Z319" s="88"/>
      <c r="AA319" s="88"/>
      <c r="AB319" s="88"/>
      <c r="AC319" s="88"/>
      <c r="AD319" s="88"/>
      <c r="AE319" s="88"/>
      <c r="AF319" s="88"/>
      <c r="AG319" s="88"/>
    </row>
    <row r="320" spans="1:33" x14ac:dyDescent="0.5">
      <c r="A320" s="149">
        <v>318</v>
      </c>
      <c r="B320" s="146"/>
      <c r="C320" s="146"/>
      <c r="D320" s="146"/>
      <c r="E320" s="146"/>
      <c r="F320" s="146"/>
      <c r="G320" s="146"/>
      <c r="H320" s="146"/>
      <c r="I320" s="146"/>
      <c r="J320" s="146"/>
      <c r="K320" s="146"/>
      <c r="L320" s="218" t="str">
        <f t="shared" si="53"/>
        <v/>
      </c>
      <c r="M320" s="123">
        <f t="shared" si="55"/>
        <v>0</v>
      </c>
      <c r="N320" s="119" t="str">
        <f t="shared" si="56"/>
        <v/>
      </c>
      <c r="O320" s="119" t="str">
        <f t="shared" si="57"/>
        <v/>
      </c>
      <c r="P320" s="119" t="str">
        <f t="shared" si="58"/>
        <v/>
      </c>
      <c r="Q320" s="119" t="str">
        <f t="shared" si="59"/>
        <v/>
      </c>
      <c r="R320" s="119" t="str">
        <f t="shared" si="60"/>
        <v/>
      </c>
      <c r="S320" s="119" t="str">
        <f t="shared" si="61"/>
        <v/>
      </c>
      <c r="T320" s="119" t="str">
        <f t="shared" si="62"/>
        <v/>
      </c>
      <c r="U320" s="119" t="str">
        <f t="shared" si="63"/>
        <v/>
      </c>
      <c r="V320" s="119" t="str">
        <f t="shared" si="64"/>
        <v/>
      </c>
      <c r="W320" s="119" t="str">
        <f t="shared" si="65"/>
        <v/>
      </c>
      <c r="X320" s="147" t="str">
        <f t="shared" si="54"/>
        <v/>
      </c>
      <c r="Y320" s="88"/>
      <c r="Z320" s="88"/>
      <c r="AA320" s="88"/>
      <c r="AB320" s="88"/>
      <c r="AC320" s="88"/>
      <c r="AD320" s="88"/>
      <c r="AE320" s="88"/>
      <c r="AF320" s="88"/>
      <c r="AG320" s="88"/>
    </row>
    <row r="321" spans="1:33" x14ac:dyDescent="0.5">
      <c r="A321" s="149">
        <v>319</v>
      </c>
      <c r="B321" s="146"/>
      <c r="C321" s="146"/>
      <c r="D321" s="146"/>
      <c r="E321" s="146"/>
      <c r="F321" s="146"/>
      <c r="G321" s="146"/>
      <c r="H321" s="146"/>
      <c r="I321" s="146"/>
      <c r="J321" s="146"/>
      <c r="K321" s="146"/>
      <c r="L321" s="218" t="str">
        <f t="shared" si="53"/>
        <v/>
      </c>
      <c r="M321" s="123">
        <f t="shared" si="55"/>
        <v>0</v>
      </c>
      <c r="N321" s="119" t="str">
        <f t="shared" si="56"/>
        <v/>
      </c>
      <c r="O321" s="119" t="str">
        <f t="shared" si="57"/>
        <v/>
      </c>
      <c r="P321" s="119" t="str">
        <f t="shared" si="58"/>
        <v/>
      </c>
      <c r="Q321" s="119" t="str">
        <f t="shared" si="59"/>
        <v/>
      </c>
      <c r="R321" s="119" t="str">
        <f t="shared" si="60"/>
        <v/>
      </c>
      <c r="S321" s="119" t="str">
        <f t="shared" si="61"/>
        <v/>
      </c>
      <c r="T321" s="119" t="str">
        <f t="shared" si="62"/>
        <v/>
      </c>
      <c r="U321" s="119" t="str">
        <f t="shared" si="63"/>
        <v/>
      </c>
      <c r="V321" s="119" t="str">
        <f t="shared" si="64"/>
        <v/>
      </c>
      <c r="W321" s="119" t="str">
        <f t="shared" si="65"/>
        <v/>
      </c>
      <c r="X321" s="147" t="str">
        <f t="shared" si="54"/>
        <v/>
      </c>
      <c r="Y321" s="88"/>
      <c r="Z321" s="88"/>
      <c r="AA321" s="88"/>
      <c r="AB321" s="88"/>
      <c r="AC321" s="88"/>
      <c r="AD321" s="88"/>
      <c r="AE321" s="88"/>
      <c r="AF321" s="88"/>
      <c r="AG321" s="88"/>
    </row>
    <row r="322" spans="1:33" x14ac:dyDescent="0.5">
      <c r="A322" s="149">
        <v>320</v>
      </c>
      <c r="B322" s="146"/>
      <c r="C322" s="146"/>
      <c r="D322" s="146"/>
      <c r="E322" s="146"/>
      <c r="F322" s="146"/>
      <c r="G322" s="146"/>
      <c r="H322" s="146"/>
      <c r="I322" s="146"/>
      <c r="J322" s="146"/>
      <c r="K322" s="146"/>
      <c r="L322" s="218" t="str">
        <f t="shared" si="53"/>
        <v/>
      </c>
      <c r="M322" s="123">
        <f t="shared" si="55"/>
        <v>0</v>
      </c>
      <c r="N322" s="119" t="str">
        <f t="shared" si="56"/>
        <v/>
      </c>
      <c r="O322" s="119" t="str">
        <f t="shared" si="57"/>
        <v/>
      </c>
      <c r="P322" s="119" t="str">
        <f t="shared" si="58"/>
        <v/>
      </c>
      <c r="Q322" s="119" t="str">
        <f t="shared" si="59"/>
        <v/>
      </c>
      <c r="R322" s="119" t="str">
        <f t="shared" si="60"/>
        <v/>
      </c>
      <c r="S322" s="119" t="str">
        <f t="shared" si="61"/>
        <v/>
      </c>
      <c r="T322" s="119" t="str">
        <f t="shared" si="62"/>
        <v/>
      </c>
      <c r="U322" s="119" t="str">
        <f t="shared" si="63"/>
        <v/>
      </c>
      <c r="V322" s="119" t="str">
        <f t="shared" si="64"/>
        <v/>
      </c>
      <c r="W322" s="119" t="str">
        <f t="shared" si="65"/>
        <v/>
      </c>
      <c r="X322" s="147" t="str">
        <f t="shared" si="54"/>
        <v/>
      </c>
      <c r="Y322" s="88"/>
      <c r="Z322" s="88"/>
      <c r="AA322" s="88"/>
      <c r="AB322" s="88"/>
      <c r="AC322" s="88"/>
      <c r="AD322" s="88"/>
      <c r="AE322" s="88"/>
      <c r="AF322" s="88"/>
      <c r="AG322" s="88"/>
    </row>
    <row r="323" spans="1:33" x14ac:dyDescent="0.5">
      <c r="A323" s="149">
        <v>321</v>
      </c>
      <c r="B323" s="146"/>
      <c r="C323" s="146"/>
      <c r="D323" s="146"/>
      <c r="E323" s="146"/>
      <c r="F323" s="146"/>
      <c r="G323" s="146"/>
      <c r="H323" s="146"/>
      <c r="I323" s="146"/>
      <c r="J323" s="146"/>
      <c r="K323" s="146"/>
      <c r="L323" s="218" t="str">
        <f t="shared" ref="L323:L386" si="66">X323</f>
        <v/>
      </c>
      <c r="M323" s="123">
        <f t="shared" si="55"/>
        <v>0</v>
      </c>
      <c r="N323" s="119" t="str">
        <f t="shared" si="56"/>
        <v/>
      </c>
      <c r="O323" s="119" t="str">
        <f t="shared" si="57"/>
        <v/>
      </c>
      <c r="P323" s="119" t="str">
        <f t="shared" si="58"/>
        <v/>
      </c>
      <c r="Q323" s="119" t="str">
        <f t="shared" si="59"/>
        <v/>
      </c>
      <c r="R323" s="119" t="str">
        <f t="shared" si="60"/>
        <v/>
      </c>
      <c r="S323" s="119" t="str">
        <f t="shared" si="61"/>
        <v/>
      </c>
      <c r="T323" s="119" t="str">
        <f t="shared" si="62"/>
        <v/>
      </c>
      <c r="U323" s="119" t="str">
        <f t="shared" si="63"/>
        <v/>
      </c>
      <c r="V323" s="119" t="str">
        <f t="shared" si="64"/>
        <v/>
      </c>
      <c r="W323" s="119" t="str">
        <f t="shared" si="65"/>
        <v/>
      </c>
      <c r="X323" s="147" t="str">
        <f t="shared" ref="X323:X386" si="67">IF(M323=0,"",SUM(B323:K323))</f>
        <v/>
      </c>
      <c r="Y323" s="88"/>
      <c r="Z323" s="88"/>
      <c r="AA323" s="88"/>
      <c r="AB323" s="88"/>
      <c r="AC323" s="88"/>
      <c r="AD323" s="88"/>
      <c r="AE323" s="88"/>
      <c r="AF323" s="88"/>
      <c r="AG323" s="88"/>
    </row>
    <row r="324" spans="1:33" x14ac:dyDescent="0.5">
      <c r="A324" s="149">
        <v>322</v>
      </c>
      <c r="B324" s="146"/>
      <c r="C324" s="146"/>
      <c r="D324" s="146"/>
      <c r="E324" s="146"/>
      <c r="F324" s="146"/>
      <c r="G324" s="146"/>
      <c r="H324" s="146"/>
      <c r="I324" s="146"/>
      <c r="J324" s="146"/>
      <c r="K324" s="146"/>
      <c r="L324" s="218" t="str">
        <f t="shared" si="66"/>
        <v/>
      </c>
      <c r="M324" s="123">
        <f t="shared" ref="M324:M387" si="68">COUNT(B324:K324)</f>
        <v>0</v>
      </c>
      <c r="N324" s="119" t="str">
        <f t="shared" ref="N324:N387" si="69">IF(B324=0,"",B324^2)</f>
        <v/>
      </c>
      <c r="O324" s="119" t="str">
        <f t="shared" ref="O324:O387" si="70">IF(C324=0,"",C324^2)</f>
        <v/>
      </c>
      <c r="P324" s="119" t="str">
        <f t="shared" ref="P324:P387" si="71">IF(D324=0,"",D324^2)</f>
        <v/>
      </c>
      <c r="Q324" s="119" t="str">
        <f t="shared" ref="Q324:Q387" si="72">IF(E324=0,"",E324^2)</f>
        <v/>
      </c>
      <c r="R324" s="119" t="str">
        <f t="shared" ref="R324:R387" si="73">IF(F324=0,"",F324^2)</f>
        <v/>
      </c>
      <c r="S324" s="119" t="str">
        <f t="shared" ref="S324:S387" si="74">IF(G324=0,"",G324^2)</f>
        <v/>
      </c>
      <c r="T324" s="119" t="str">
        <f t="shared" ref="T324:T387" si="75">IF(H324=0,"",H324^2)</f>
        <v/>
      </c>
      <c r="U324" s="119" t="str">
        <f t="shared" ref="U324:U387" si="76">IF(I324=0,"",I324^2)</f>
        <v/>
      </c>
      <c r="V324" s="119" t="str">
        <f t="shared" ref="V324:V387" si="77">IF(J324=0,"",J324^2)</f>
        <v/>
      </c>
      <c r="W324" s="119" t="str">
        <f t="shared" ref="W324:W387" si="78">IF(K324=0,"",K324^2)</f>
        <v/>
      </c>
      <c r="X324" s="147" t="str">
        <f t="shared" si="67"/>
        <v/>
      </c>
      <c r="Y324" s="88"/>
      <c r="Z324" s="88"/>
      <c r="AA324" s="88"/>
      <c r="AB324" s="88"/>
      <c r="AC324" s="88"/>
      <c r="AD324" s="88"/>
      <c r="AE324" s="88"/>
      <c r="AF324" s="88"/>
      <c r="AG324" s="88"/>
    </row>
    <row r="325" spans="1:33" x14ac:dyDescent="0.5">
      <c r="A325" s="149">
        <v>323</v>
      </c>
      <c r="B325" s="146"/>
      <c r="C325" s="146"/>
      <c r="D325" s="146"/>
      <c r="E325" s="146"/>
      <c r="F325" s="146"/>
      <c r="G325" s="146"/>
      <c r="H325" s="146"/>
      <c r="I325" s="146"/>
      <c r="J325" s="146"/>
      <c r="K325" s="146"/>
      <c r="L325" s="218" t="str">
        <f t="shared" si="66"/>
        <v/>
      </c>
      <c r="M325" s="123">
        <f t="shared" si="68"/>
        <v>0</v>
      </c>
      <c r="N325" s="119" t="str">
        <f t="shared" si="69"/>
        <v/>
      </c>
      <c r="O325" s="119" t="str">
        <f t="shared" si="70"/>
        <v/>
      </c>
      <c r="P325" s="119" t="str">
        <f t="shared" si="71"/>
        <v/>
      </c>
      <c r="Q325" s="119" t="str">
        <f t="shared" si="72"/>
        <v/>
      </c>
      <c r="R325" s="119" t="str">
        <f t="shared" si="73"/>
        <v/>
      </c>
      <c r="S325" s="119" t="str">
        <f t="shared" si="74"/>
        <v/>
      </c>
      <c r="T325" s="119" t="str">
        <f t="shared" si="75"/>
        <v/>
      </c>
      <c r="U325" s="119" t="str">
        <f t="shared" si="76"/>
        <v/>
      </c>
      <c r="V325" s="119" t="str">
        <f t="shared" si="77"/>
        <v/>
      </c>
      <c r="W325" s="119" t="str">
        <f t="shared" si="78"/>
        <v/>
      </c>
      <c r="X325" s="147" t="str">
        <f t="shared" si="67"/>
        <v/>
      </c>
      <c r="Y325" s="88"/>
      <c r="Z325" s="88"/>
      <c r="AA325" s="88"/>
      <c r="AB325" s="88"/>
      <c r="AC325" s="88"/>
      <c r="AD325" s="88"/>
      <c r="AE325" s="88"/>
      <c r="AF325" s="88"/>
      <c r="AG325" s="88"/>
    </row>
    <row r="326" spans="1:33" x14ac:dyDescent="0.5">
      <c r="A326" s="149">
        <v>324</v>
      </c>
      <c r="B326" s="146"/>
      <c r="C326" s="146"/>
      <c r="D326" s="146"/>
      <c r="E326" s="146"/>
      <c r="F326" s="146"/>
      <c r="G326" s="146"/>
      <c r="H326" s="146"/>
      <c r="I326" s="146"/>
      <c r="J326" s="146"/>
      <c r="K326" s="146"/>
      <c r="L326" s="218" t="str">
        <f t="shared" si="66"/>
        <v/>
      </c>
      <c r="M326" s="123">
        <f t="shared" si="68"/>
        <v>0</v>
      </c>
      <c r="N326" s="119" t="str">
        <f t="shared" si="69"/>
        <v/>
      </c>
      <c r="O326" s="119" t="str">
        <f t="shared" si="70"/>
        <v/>
      </c>
      <c r="P326" s="119" t="str">
        <f t="shared" si="71"/>
        <v/>
      </c>
      <c r="Q326" s="119" t="str">
        <f t="shared" si="72"/>
        <v/>
      </c>
      <c r="R326" s="119" t="str">
        <f t="shared" si="73"/>
        <v/>
      </c>
      <c r="S326" s="119" t="str">
        <f t="shared" si="74"/>
        <v/>
      </c>
      <c r="T326" s="119" t="str">
        <f t="shared" si="75"/>
        <v/>
      </c>
      <c r="U326" s="119" t="str">
        <f t="shared" si="76"/>
        <v/>
      </c>
      <c r="V326" s="119" t="str">
        <f t="shared" si="77"/>
        <v/>
      </c>
      <c r="W326" s="119" t="str">
        <f t="shared" si="78"/>
        <v/>
      </c>
      <c r="X326" s="147" t="str">
        <f t="shared" si="67"/>
        <v/>
      </c>
      <c r="Y326" s="88"/>
      <c r="Z326" s="88"/>
      <c r="AA326" s="88"/>
      <c r="AB326" s="88"/>
      <c r="AC326" s="88"/>
      <c r="AD326" s="88"/>
      <c r="AE326" s="88"/>
      <c r="AF326" s="88"/>
      <c r="AG326" s="88"/>
    </row>
    <row r="327" spans="1:33" x14ac:dyDescent="0.5">
      <c r="A327" s="149">
        <v>325</v>
      </c>
      <c r="B327" s="146"/>
      <c r="C327" s="146"/>
      <c r="D327" s="146"/>
      <c r="E327" s="146"/>
      <c r="F327" s="146"/>
      <c r="G327" s="146"/>
      <c r="H327" s="146"/>
      <c r="I327" s="146"/>
      <c r="J327" s="146"/>
      <c r="K327" s="146"/>
      <c r="L327" s="218" t="str">
        <f t="shared" si="66"/>
        <v/>
      </c>
      <c r="M327" s="123">
        <f t="shared" si="68"/>
        <v>0</v>
      </c>
      <c r="N327" s="119" t="str">
        <f t="shared" si="69"/>
        <v/>
      </c>
      <c r="O327" s="119" t="str">
        <f t="shared" si="70"/>
        <v/>
      </c>
      <c r="P327" s="119" t="str">
        <f t="shared" si="71"/>
        <v/>
      </c>
      <c r="Q327" s="119" t="str">
        <f t="shared" si="72"/>
        <v/>
      </c>
      <c r="R327" s="119" t="str">
        <f t="shared" si="73"/>
        <v/>
      </c>
      <c r="S327" s="119" t="str">
        <f t="shared" si="74"/>
        <v/>
      </c>
      <c r="T327" s="119" t="str">
        <f t="shared" si="75"/>
        <v/>
      </c>
      <c r="U327" s="119" t="str">
        <f t="shared" si="76"/>
        <v/>
      </c>
      <c r="V327" s="119" t="str">
        <f t="shared" si="77"/>
        <v/>
      </c>
      <c r="W327" s="119" t="str">
        <f t="shared" si="78"/>
        <v/>
      </c>
      <c r="X327" s="147" t="str">
        <f t="shared" si="67"/>
        <v/>
      </c>
      <c r="Y327" s="88"/>
      <c r="Z327" s="88"/>
      <c r="AA327" s="88"/>
      <c r="AB327" s="88"/>
      <c r="AC327" s="88"/>
      <c r="AD327" s="88"/>
      <c r="AE327" s="88"/>
      <c r="AF327" s="88"/>
      <c r="AG327" s="88"/>
    </row>
    <row r="328" spans="1:33" x14ac:dyDescent="0.5">
      <c r="A328" s="149">
        <v>326</v>
      </c>
      <c r="B328" s="146"/>
      <c r="C328" s="146"/>
      <c r="D328" s="146"/>
      <c r="E328" s="146"/>
      <c r="F328" s="146"/>
      <c r="G328" s="146"/>
      <c r="H328" s="146"/>
      <c r="I328" s="146"/>
      <c r="J328" s="146"/>
      <c r="K328" s="146"/>
      <c r="L328" s="218" t="str">
        <f t="shared" si="66"/>
        <v/>
      </c>
      <c r="M328" s="123">
        <f t="shared" si="68"/>
        <v>0</v>
      </c>
      <c r="N328" s="119" t="str">
        <f t="shared" si="69"/>
        <v/>
      </c>
      <c r="O328" s="119" t="str">
        <f t="shared" si="70"/>
        <v/>
      </c>
      <c r="P328" s="119" t="str">
        <f t="shared" si="71"/>
        <v/>
      </c>
      <c r="Q328" s="119" t="str">
        <f t="shared" si="72"/>
        <v/>
      </c>
      <c r="R328" s="119" t="str">
        <f t="shared" si="73"/>
        <v/>
      </c>
      <c r="S328" s="119" t="str">
        <f t="shared" si="74"/>
        <v/>
      </c>
      <c r="T328" s="119" t="str">
        <f t="shared" si="75"/>
        <v/>
      </c>
      <c r="U328" s="119" t="str">
        <f t="shared" si="76"/>
        <v/>
      </c>
      <c r="V328" s="119" t="str">
        <f t="shared" si="77"/>
        <v/>
      </c>
      <c r="W328" s="119" t="str">
        <f t="shared" si="78"/>
        <v/>
      </c>
      <c r="X328" s="147" t="str">
        <f t="shared" si="67"/>
        <v/>
      </c>
      <c r="Y328" s="88"/>
      <c r="Z328" s="88"/>
      <c r="AA328" s="88"/>
      <c r="AB328" s="88"/>
      <c r="AC328" s="88"/>
      <c r="AD328" s="88"/>
      <c r="AE328" s="88"/>
      <c r="AF328" s="88"/>
      <c r="AG328" s="88"/>
    </row>
    <row r="329" spans="1:33" x14ac:dyDescent="0.5">
      <c r="A329" s="149">
        <v>327</v>
      </c>
      <c r="B329" s="146"/>
      <c r="C329" s="146"/>
      <c r="D329" s="146"/>
      <c r="E329" s="146"/>
      <c r="F329" s="146"/>
      <c r="G329" s="146"/>
      <c r="H329" s="146"/>
      <c r="I329" s="146"/>
      <c r="J329" s="146"/>
      <c r="K329" s="146"/>
      <c r="L329" s="218" t="str">
        <f t="shared" si="66"/>
        <v/>
      </c>
      <c r="M329" s="123">
        <f t="shared" si="68"/>
        <v>0</v>
      </c>
      <c r="N329" s="119" t="str">
        <f t="shared" si="69"/>
        <v/>
      </c>
      <c r="O329" s="119" t="str">
        <f t="shared" si="70"/>
        <v/>
      </c>
      <c r="P329" s="119" t="str">
        <f t="shared" si="71"/>
        <v/>
      </c>
      <c r="Q329" s="119" t="str">
        <f t="shared" si="72"/>
        <v/>
      </c>
      <c r="R329" s="119" t="str">
        <f t="shared" si="73"/>
        <v/>
      </c>
      <c r="S329" s="119" t="str">
        <f t="shared" si="74"/>
        <v/>
      </c>
      <c r="T329" s="119" t="str">
        <f t="shared" si="75"/>
        <v/>
      </c>
      <c r="U329" s="119" t="str">
        <f t="shared" si="76"/>
        <v/>
      </c>
      <c r="V329" s="119" t="str">
        <f t="shared" si="77"/>
        <v/>
      </c>
      <c r="W329" s="119" t="str">
        <f t="shared" si="78"/>
        <v/>
      </c>
      <c r="X329" s="147" t="str">
        <f t="shared" si="67"/>
        <v/>
      </c>
      <c r="Y329" s="88"/>
      <c r="Z329" s="88"/>
      <c r="AA329" s="88"/>
      <c r="AB329" s="88"/>
      <c r="AC329" s="88"/>
      <c r="AD329" s="88"/>
      <c r="AE329" s="88"/>
      <c r="AF329" s="88"/>
      <c r="AG329" s="88"/>
    </row>
    <row r="330" spans="1:33" x14ac:dyDescent="0.5">
      <c r="A330" s="149">
        <v>328</v>
      </c>
      <c r="B330" s="146"/>
      <c r="C330" s="146"/>
      <c r="D330" s="146"/>
      <c r="E330" s="146"/>
      <c r="F330" s="146"/>
      <c r="G330" s="146"/>
      <c r="H330" s="146"/>
      <c r="I330" s="146"/>
      <c r="J330" s="146"/>
      <c r="K330" s="146"/>
      <c r="L330" s="218" t="str">
        <f t="shared" si="66"/>
        <v/>
      </c>
      <c r="M330" s="123">
        <f t="shared" si="68"/>
        <v>0</v>
      </c>
      <c r="N330" s="119" t="str">
        <f t="shared" si="69"/>
        <v/>
      </c>
      <c r="O330" s="119" t="str">
        <f t="shared" si="70"/>
        <v/>
      </c>
      <c r="P330" s="119" t="str">
        <f t="shared" si="71"/>
        <v/>
      </c>
      <c r="Q330" s="119" t="str">
        <f t="shared" si="72"/>
        <v/>
      </c>
      <c r="R330" s="119" t="str">
        <f t="shared" si="73"/>
        <v/>
      </c>
      <c r="S330" s="119" t="str">
        <f t="shared" si="74"/>
        <v/>
      </c>
      <c r="T330" s="119" t="str">
        <f t="shared" si="75"/>
        <v/>
      </c>
      <c r="U330" s="119" t="str">
        <f t="shared" si="76"/>
        <v/>
      </c>
      <c r="V330" s="119" t="str">
        <f t="shared" si="77"/>
        <v/>
      </c>
      <c r="W330" s="119" t="str">
        <f t="shared" si="78"/>
        <v/>
      </c>
      <c r="X330" s="147" t="str">
        <f t="shared" si="67"/>
        <v/>
      </c>
      <c r="Y330" s="88"/>
      <c r="Z330" s="88"/>
      <c r="AA330" s="88"/>
      <c r="AB330" s="88"/>
      <c r="AC330" s="88"/>
      <c r="AD330" s="88"/>
      <c r="AE330" s="88"/>
      <c r="AF330" s="88"/>
      <c r="AG330" s="88"/>
    </row>
    <row r="331" spans="1:33" x14ac:dyDescent="0.5">
      <c r="A331" s="149">
        <v>329</v>
      </c>
      <c r="B331" s="146"/>
      <c r="C331" s="146"/>
      <c r="D331" s="146"/>
      <c r="E331" s="146"/>
      <c r="F331" s="146"/>
      <c r="G331" s="146"/>
      <c r="H331" s="146"/>
      <c r="I331" s="146"/>
      <c r="J331" s="146"/>
      <c r="K331" s="146"/>
      <c r="L331" s="218" t="str">
        <f t="shared" si="66"/>
        <v/>
      </c>
      <c r="M331" s="123">
        <f t="shared" si="68"/>
        <v>0</v>
      </c>
      <c r="N331" s="119" t="str">
        <f t="shared" si="69"/>
        <v/>
      </c>
      <c r="O331" s="119" t="str">
        <f t="shared" si="70"/>
        <v/>
      </c>
      <c r="P331" s="119" t="str">
        <f t="shared" si="71"/>
        <v/>
      </c>
      <c r="Q331" s="119" t="str">
        <f t="shared" si="72"/>
        <v/>
      </c>
      <c r="R331" s="119" t="str">
        <f t="shared" si="73"/>
        <v/>
      </c>
      <c r="S331" s="119" t="str">
        <f t="shared" si="74"/>
        <v/>
      </c>
      <c r="T331" s="119" t="str">
        <f t="shared" si="75"/>
        <v/>
      </c>
      <c r="U331" s="119" t="str">
        <f t="shared" si="76"/>
        <v/>
      </c>
      <c r="V331" s="119" t="str">
        <f t="shared" si="77"/>
        <v/>
      </c>
      <c r="W331" s="119" t="str">
        <f t="shared" si="78"/>
        <v/>
      </c>
      <c r="X331" s="147" t="str">
        <f t="shared" si="67"/>
        <v/>
      </c>
      <c r="Y331" s="88"/>
      <c r="Z331" s="88"/>
      <c r="AA331" s="88"/>
      <c r="AB331" s="88"/>
      <c r="AC331" s="88"/>
      <c r="AD331" s="88"/>
      <c r="AE331" s="88"/>
      <c r="AF331" s="88"/>
      <c r="AG331" s="88"/>
    </row>
    <row r="332" spans="1:33" x14ac:dyDescent="0.5">
      <c r="A332" s="149">
        <v>330</v>
      </c>
      <c r="B332" s="146"/>
      <c r="C332" s="146"/>
      <c r="D332" s="146"/>
      <c r="E332" s="146"/>
      <c r="F332" s="146"/>
      <c r="G332" s="146"/>
      <c r="H332" s="146"/>
      <c r="I332" s="146"/>
      <c r="J332" s="146"/>
      <c r="K332" s="146"/>
      <c r="L332" s="218" t="str">
        <f t="shared" si="66"/>
        <v/>
      </c>
      <c r="M332" s="123">
        <f t="shared" si="68"/>
        <v>0</v>
      </c>
      <c r="N332" s="119" t="str">
        <f t="shared" si="69"/>
        <v/>
      </c>
      <c r="O332" s="119" t="str">
        <f t="shared" si="70"/>
        <v/>
      </c>
      <c r="P332" s="119" t="str">
        <f t="shared" si="71"/>
        <v/>
      </c>
      <c r="Q332" s="119" t="str">
        <f t="shared" si="72"/>
        <v/>
      </c>
      <c r="R332" s="119" t="str">
        <f t="shared" si="73"/>
        <v/>
      </c>
      <c r="S332" s="119" t="str">
        <f t="shared" si="74"/>
        <v/>
      </c>
      <c r="T332" s="119" t="str">
        <f t="shared" si="75"/>
        <v/>
      </c>
      <c r="U332" s="119" t="str">
        <f t="shared" si="76"/>
        <v/>
      </c>
      <c r="V332" s="119" t="str">
        <f t="shared" si="77"/>
        <v/>
      </c>
      <c r="W332" s="119" t="str">
        <f t="shared" si="78"/>
        <v/>
      </c>
      <c r="X332" s="147" t="str">
        <f t="shared" si="67"/>
        <v/>
      </c>
      <c r="Y332" s="88"/>
      <c r="Z332" s="88"/>
      <c r="AA332" s="88"/>
      <c r="AB332" s="88"/>
      <c r="AC332" s="88"/>
      <c r="AD332" s="88"/>
      <c r="AE332" s="88"/>
      <c r="AF332" s="88"/>
      <c r="AG332" s="88"/>
    </row>
    <row r="333" spans="1:33" x14ac:dyDescent="0.5">
      <c r="A333" s="149">
        <v>331</v>
      </c>
      <c r="B333" s="146"/>
      <c r="C333" s="146"/>
      <c r="D333" s="146"/>
      <c r="E333" s="146"/>
      <c r="F333" s="146"/>
      <c r="G333" s="146"/>
      <c r="H333" s="146"/>
      <c r="I333" s="146"/>
      <c r="J333" s="146"/>
      <c r="K333" s="146"/>
      <c r="L333" s="218" t="str">
        <f t="shared" si="66"/>
        <v/>
      </c>
      <c r="M333" s="123">
        <f t="shared" si="68"/>
        <v>0</v>
      </c>
      <c r="N333" s="119" t="str">
        <f t="shared" si="69"/>
        <v/>
      </c>
      <c r="O333" s="119" t="str">
        <f t="shared" si="70"/>
        <v/>
      </c>
      <c r="P333" s="119" t="str">
        <f t="shared" si="71"/>
        <v/>
      </c>
      <c r="Q333" s="119" t="str">
        <f t="shared" si="72"/>
        <v/>
      </c>
      <c r="R333" s="119" t="str">
        <f t="shared" si="73"/>
        <v/>
      </c>
      <c r="S333" s="119" t="str">
        <f t="shared" si="74"/>
        <v/>
      </c>
      <c r="T333" s="119" t="str">
        <f t="shared" si="75"/>
        <v/>
      </c>
      <c r="U333" s="119" t="str">
        <f t="shared" si="76"/>
        <v/>
      </c>
      <c r="V333" s="119" t="str">
        <f t="shared" si="77"/>
        <v/>
      </c>
      <c r="W333" s="119" t="str">
        <f t="shared" si="78"/>
        <v/>
      </c>
      <c r="X333" s="147" t="str">
        <f t="shared" si="67"/>
        <v/>
      </c>
      <c r="Y333" s="88"/>
      <c r="Z333" s="88"/>
      <c r="AA333" s="88"/>
      <c r="AB333" s="88"/>
      <c r="AC333" s="88"/>
      <c r="AD333" s="88"/>
      <c r="AE333" s="88"/>
      <c r="AF333" s="88"/>
      <c r="AG333" s="88"/>
    </row>
    <row r="334" spans="1:33" x14ac:dyDescent="0.5">
      <c r="A334" s="149">
        <v>332</v>
      </c>
      <c r="B334" s="146"/>
      <c r="C334" s="146"/>
      <c r="D334" s="146"/>
      <c r="E334" s="146"/>
      <c r="F334" s="146"/>
      <c r="G334" s="146"/>
      <c r="H334" s="146"/>
      <c r="I334" s="146"/>
      <c r="J334" s="146"/>
      <c r="K334" s="146"/>
      <c r="L334" s="218" t="str">
        <f t="shared" si="66"/>
        <v/>
      </c>
      <c r="M334" s="123">
        <f t="shared" si="68"/>
        <v>0</v>
      </c>
      <c r="N334" s="119" t="str">
        <f t="shared" si="69"/>
        <v/>
      </c>
      <c r="O334" s="119" t="str">
        <f t="shared" si="70"/>
        <v/>
      </c>
      <c r="P334" s="119" t="str">
        <f t="shared" si="71"/>
        <v/>
      </c>
      <c r="Q334" s="119" t="str">
        <f t="shared" si="72"/>
        <v/>
      </c>
      <c r="R334" s="119" t="str">
        <f t="shared" si="73"/>
        <v/>
      </c>
      <c r="S334" s="119" t="str">
        <f t="shared" si="74"/>
        <v/>
      </c>
      <c r="T334" s="119" t="str">
        <f t="shared" si="75"/>
        <v/>
      </c>
      <c r="U334" s="119" t="str">
        <f t="shared" si="76"/>
        <v/>
      </c>
      <c r="V334" s="119" t="str">
        <f t="shared" si="77"/>
        <v/>
      </c>
      <c r="W334" s="119" t="str">
        <f t="shared" si="78"/>
        <v/>
      </c>
      <c r="X334" s="147" t="str">
        <f t="shared" si="67"/>
        <v/>
      </c>
      <c r="Y334" s="88"/>
      <c r="Z334" s="88"/>
      <c r="AA334" s="88"/>
      <c r="AB334" s="88"/>
      <c r="AC334" s="88"/>
      <c r="AD334" s="88"/>
      <c r="AE334" s="88"/>
      <c r="AF334" s="88"/>
      <c r="AG334" s="88"/>
    </row>
    <row r="335" spans="1:33" x14ac:dyDescent="0.5">
      <c r="A335" s="149">
        <v>333</v>
      </c>
      <c r="B335" s="146"/>
      <c r="C335" s="146"/>
      <c r="D335" s="146"/>
      <c r="E335" s="146"/>
      <c r="F335" s="146"/>
      <c r="G335" s="146"/>
      <c r="H335" s="146"/>
      <c r="I335" s="146"/>
      <c r="J335" s="146"/>
      <c r="K335" s="146"/>
      <c r="L335" s="218" t="str">
        <f t="shared" si="66"/>
        <v/>
      </c>
      <c r="M335" s="123">
        <f t="shared" si="68"/>
        <v>0</v>
      </c>
      <c r="N335" s="119" t="str">
        <f t="shared" si="69"/>
        <v/>
      </c>
      <c r="O335" s="119" t="str">
        <f t="shared" si="70"/>
        <v/>
      </c>
      <c r="P335" s="119" t="str">
        <f t="shared" si="71"/>
        <v/>
      </c>
      <c r="Q335" s="119" t="str">
        <f t="shared" si="72"/>
        <v/>
      </c>
      <c r="R335" s="119" t="str">
        <f t="shared" si="73"/>
        <v/>
      </c>
      <c r="S335" s="119" t="str">
        <f t="shared" si="74"/>
        <v/>
      </c>
      <c r="T335" s="119" t="str">
        <f t="shared" si="75"/>
        <v/>
      </c>
      <c r="U335" s="119" t="str">
        <f t="shared" si="76"/>
        <v/>
      </c>
      <c r="V335" s="119" t="str">
        <f t="shared" si="77"/>
        <v/>
      </c>
      <c r="W335" s="119" t="str">
        <f t="shared" si="78"/>
        <v/>
      </c>
      <c r="X335" s="147" t="str">
        <f t="shared" si="67"/>
        <v/>
      </c>
      <c r="Y335" s="88"/>
      <c r="Z335" s="88"/>
      <c r="AA335" s="88"/>
      <c r="AB335" s="88"/>
      <c r="AC335" s="88"/>
      <c r="AD335" s="88"/>
      <c r="AE335" s="88"/>
      <c r="AF335" s="88"/>
      <c r="AG335" s="88"/>
    </row>
    <row r="336" spans="1:33" x14ac:dyDescent="0.5">
      <c r="A336" s="149">
        <v>334</v>
      </c>
      <c r="B336" s="146"/>
      <c r="C336" s="146"/>
      <c r="D336" s="146"/>
      <c r="E336" s="146"/>
      <c r="F336" s="146"/>
      <c r="G336" s="146"/>
      <c r="H336" s="146"/>
      <c r="I336" s="146"/>
      <c r="J336" s="146"/>
      <c r="K336" s="146"/>
      <c r="L336" s="218" t="str">
        <f t="shared" si="66"/>
        <v/>
      </c>
      <c r="M336" s="123">
        <f t="shared" si="68"/>
        <v>0</v>
      </c>
      <c r="N336" s="119" t="str">
        <f t="shared" si="69"/>
        <v/>
      </c>
      <c r="O336" s="119" t="str">
        <f t="shared" si="70"/>
        <v/>
      </c>
      <c r="P336" s="119" t="str">
        <f t="shared" si="71"/>
        <v/>
      </c>
      <c r="Q336" s="119" t="str">
        <f t="shared" si="72"/>
        <v/>
      </c>
      <c r="R336" s="119" t="str">
        <f t="shared" si="73"/>
        <v/>
      </c>
      <c r="S336" s="119" t="str">
        <f t="shared" si="74"/>
        <v/>
      </c>
      <c r="T336" s="119" t="str">
        <f t="shared" si="75"/>
        <v/>
      </c>
      <c r="U336" s="119" t="str">
        <f t="shared" si="76"/>
        <v/>
      </c>
      <c r="V336" s="119" t="str">
        <f t="shared" si="77"/>
        <v/>
      </c>
      <c r="W336" s="119" t="str">
        <f t="shared" si="78"/>
        <v/>
      </c>
      <c r="X336" s="147" t="str">
        <f t="shared" si="67"/>
        <v/>
      </c>
      <c r="Y336" s="88"/>
      <c r="Z336" s="88"/>
      <c r="AA336" s="88"/>
      <c r="AB336" s="88"/>
      <c r="AC336" s="88"/>
      <c r="AD336" s="88"/>
      <c r="AE336" s="88"/>
      <c r="AF336" s="88"/>
      <c r="AG336" s="88"/>
    </row>
    <row r="337" spans="1:33" x14ac:dyDescent="0.5">
      <c r="A337" s="149">
        <v>335</v>
      </c>
      <c r="B337" s="146"/>
      <c r="C337" s="146"/>
      <c r="D337" s="146"/>
      <c r="E337" s="146"/>
      <c r="F337" s="146"/>
      <c r="G337" s="146"/>
      <c r="H337" s="146"/>
      <c r="I337" s="146"/>
      <c r="J337" s="146"/>
      <c r="K337" s="146"/>
      <c r="L337" s="218" t="str">
        <f t="shared" si="66"/>
        <v/>
      </c>
      <c r="M337" s="123">
        <f t="shared" si="68"/>
        <v>0</v>
      </c>
      <c r="N337" s="119" t="str">
        <f t="shared" si="69"/>
        <v/>
      </c>
      <c r="O337" s="119" t="str">
        <f t="shared" si="70"/>
        <v/>
      </c>
      <c r="P337" s="119" t="str">
        <f t="shared" si="71"/>
        <v/>
      </c>
      <c r="Q337" s="119" t="str">
        <f t="shared" si="72"/>
        <v/>
      </c>
      <c r="R337" s="119" t="str">
        <f t="shared" si="73"/>
        <v/>
      </c>
      <c r="S337" s="119" t="str">
        <f t="shared" si="74"/>
        <v/>
      </c>
      <c r="T337" s="119" t="str">
        <f t="shared" si="75"/>
        <v/>
      </c>
      <c r="U337" s="119" t="str">
        <f t="shared" si="76"/>
        <v/>
      </c>
      <c r="V337" s="119" t="str">
        <f t="shared" si="77"/>
        <v/>
      </c>
      <c r="W337" s="119" t="str">
        <f t="shared" si="78"/>
        <v/>
      </c>
      <c r="X337" s="147" t="str">
        <f t="shared" si="67"/>
        <v/>
      </c>
      <c r="Y337" s="88"/>
      <c r="Z337" s="88"/>
      <c r="AA337" s="88"/>
      <c r="AB337" s="88"/>
      <c r="AC337" s="88"/>
      <c r="AD337" s="88"/>
      <c r="AE337" s="88"/>
      <c r="AF337" s="88"/>
      <c r="AG337" s="88"/>
    </row>
    <row r="338" spans="1:33" x14ac:dyDescent="0.5">
      <c r="A338" s="149">
        <v>336</v>
      </c>
      <c r="B338" s="146"/>
      <c r="C338" s="146"/>
      <c r="D338" s="146"/>
      <c r="E338" s="146"/>
      <c r="F338" s="146"/>
      <c r="G338" s="146"/>
      <c r="H338" s="146"/>
      <c r="I338" s="146"/>
      <c r="J338" s="146"/>
      <c r="K338" s="146"/>
      <c r="L338" s="218" t="str">
        <f t="shared" si="66"/>
        <v/>
      </c>
      <c r="M338" s="123">
        <f t="shared" si="68"/>
        <v>0</v>
      </c>
      <c r="N338" s="119" t="str">
        <f t="shared" si="69"/>
        <v/>
      </c>
      <c r="O338" s="119" t="str">
        <f t="shared" si="70"/>
        <v/>
      </c>
      <c r="P338" s="119" t="str">
        <f t="shared" si="71"/>
        <v/>
      </c>
      <c r="Q338" s="119" t="str">
        <f t="shared" si="72"/>
        <v/>
      </c>
      <c r="R338" s="119" t="str">
        <f t="shared" si="73"/>
        <v/>
      </c>
      <c r="S338" s="119" t="str">
        <f t="shared" si="74"/>
        <v/>
      </c>
      <c r="T338" s="119" t="str">
        <f t="shared" si="75"/>
        <v/>
      </c>
      <c r="U338" s="119" t="str">
        <f t="shared" si="76"/>
        <v/>
      </c>
      <c r="V338" s="119" t="str">
        <f t="shared" si="77"/>
        <v/>
      </c>
      <c r="W338" s="119" t="str">
        <f t="shared" si="78"/>
        <v/>
      </c>
      <c r="X338" s="147" t="str">
        <f t="shared" si="67"/>
        <v/>
      </c>
      <c r="Y338" s="88"/>
      <c r="Z338" s="88"/>
      <c r="AA338" s="88"/>
      <c r="AB338" s="88"/>
      <c r="AC338" s="88"/>
      <c r="AD338" s="88"/>
      <c r="AE338" s="88"/>
      <c r="AF338" s="88"/>
      <c r="AG338" s="88"/>
    </row>
    <row r="339" spans="1:33" x14ac:dyDescent="0.5">
      <c r="A339" s="149">
        <v>337</v>
      </c>
      <c r="B339" s="146"/>
      <c r="C339" s="146"/>
      <c r="D339" s="146"/>
      <c r="E339" s="146"/>
      <c r="F339" s="146"/>
      <c r="G339" s="146"/>
      <c r="H339" s="146"/>
      <c r="I339" s="146"/>
      <c r="J339" s="146"/>
      <c r="K339" s="146"/>
      <c r="L339" s="218" t="str">
        <f t="shared" si="66"/>
        <v/>
      </c>
      <c r="M339" s="123">
        <f t="shared" si="68"/>
        <v>0</v>
      </c>
      <c r="N339" s="119" t="str">
        <f t="shared" si="69"/>
        <v/>
      </c>
      <c r="O339" s="119" t="str">
        <f t="shared" si="70"/>
        <v/>
      </c>
      <c r="P339" s="119" t="str">
        <f t="shared" si="71"/>
        <v/>
      </c>
      <c r="Q339" s="119" t="str">
        <f t="shared" si="72"/>
        <v/>
      </c>
      <c r="R339" s="119" t="str">
        <f t="shared" si="73"/>
        <v/>
      </c>
      <c r="S339" s="119" t="str">
        <f t="shared" si="74"/>
        <v/>
      </c>
      <c r="T339" s="119" t="str">
        <f t="shared" si="75"/>
        <v/>
      </c>
      <c r="U339" s="119" t="str">
        <f t="shared" si="76"/>
        <v/>
      </c>
      <c r="V339" s="119" t="str">
        <f t="shared" si="77"/>
        <v/>
      </c>
      <c r="W339" s="119" t="str">
        <f t="shared" si="78"/>
        <v/>
      </c>
      <c r="X339" s="147" t="str">
        <f t="shared" si="67"/>
        <v/>
      </c>
      <c r="Y339" s="88"/>
      <c r="Z339" s="88"/>
      <c r="AA339" s="88"/>
      <c r="AB339" s="88"/>
      <c r="AC339" s="88"/>
      <c r="AD339" s="88"/>
      <c r="AE339" s="88"/>
      <c r="AF339" s="88"/>
      <c r="AG339" s="88"/>
    </row>
    <row r="340" spans="1:33" x14ac:dyDescent="0.5">
      <c r="A340" s="149">
        <v>338</v>
      </c>
      <c r="B340" s="146"/>
      <c r="C340" s="146"/>
      <c r="D340" s="146"/>
      <c r="E340" s="146"/>
      <c r="F340" s="146"/>
      <c r="G340" s="146"/>
      <c r="H340" s="146"/>
      <c r="I340" s="146"/>
      <c r="J340" s="146"/>
      <c r="K340" s="146"/>
      <c r="L340" s="218" t="str">
        <f t="shared" si="66"/>
        <v/>
      </c>
      <c r="M340" s="123">
        <f t="shared" si="68"/>
        <v>0</v>
      </c>
      <c r="N340" s="119" t="str">
        <f t="shared" si="69"/>
        <v/>
      </c>
      <c r="O340" s="119" t="str">
        <f t="shared" si="70"/>
        <v/>
      </c>
      <c r="P340" s="119" t="str">
        <f t="shared" si="71"/>
        <v/>
      </c>
      <c r="Q340" s="119" t="str">
        <f t="shared" si="72"/>
        <v/>
      </c>
      <c r="R340" s="119" t="str">
        <f t="shared" si="73"/>
        <v/>
      </c>
      <c r="S340" s="119" t="str">
        <f t="shared" si="74"/>
        <v/>
      </c>
      <c r="T340" s="119" t="str">
        <f t="shared" si="75"/>
        <v/>
      </c>
      <c r="U340" s="119" t="str">
        <f t="shared" si="76"/>
        <v/>
      </c>
      <c r="V340" s="119" t="str">
        <f t="shared" si="77"/>
        <v/>
      </c>
      <c r="W340" s="119" t="str">
        <f t="shared" si="78"/>
        <v/>
      </c>
      <c r="X340" s="147" t="str">
        <f t="shared" si="67"/>
        <v/>
      </c>
      <c r="Y340" s="88"/>
      <c r="Z340" s="88"/>
      <c r="AA340" s="88"/>
      <c r="AB340" s="88"/>
      <c r="AC340" s="88"/>
      <c r="AD340" s="88"/>
      <c r="AE340" s="88"/>
      <c r="AF340" s="88"/>
      <c r="AG340" s="88"/>
    </row>
    <row r="341" spans="1:33" x14ac:dyDescent="0.5">
      <c r="A341" s="149">
        <v>339</v>
      </c>
      <c r="B341" s="146"/>
      <c r="C341" s="146"/>
      <c r="D341" s="146"/>
      <c r="E341" s="146"/>
      <c r="F341" s="146"/>
      <c r="G341" s="146"/>
      <c r="H341" s="146"/>
      <c r="I341" s="146"/>
      <c r="J341" s="146"/>
      <c r="K341" s="146"/>
      <c r="L341" s="218" t="str">
        <f t="shared" si="66"/>
        <v/>
      </c>
      <c r="M341" s="123">
        <f t="shared" si="68"/>
        <v>0</v>
      </c>
      <c r="N341" s="119" t="str">
        <f t="shared" si="69"/>
        <v/>
      </c>
      <c r="O341" s="119" t="str">
        <f t="shared" si="70"/>
        <v/>
      </c>
      <c r="P341" s="119" t="str">
        <f t="shared" si="71"/>
        <v/>
      </c>
      <c r="Q341" s="119" t="str">
        <f t="shared" si="72"/>
        <v/>
      </c>
      <c r="R341" s="119" t="str">
        <f t="shared" si="73"/>
        <v/>
      </c>
      <c r="S341" s="119" t="str">
        <f t="shared" si="74"/>
        <v/>
      </c>
      <c r="T341" s="119" t="str">
        <f t="shared" si="75"/>
        <v/>
      </c>
      <c r="U341" s="119" t="str">
        <f t="shared" si="76"/>
        <v/>
      </c>
      <c r="V341" s="119" t="str">
        <f t="shared" si="77"/>
        <v/>
      </c>
      <c r="W341" s="119" t="str">
        <f t="shared" si="78"/>
        <v/>
      </c>
      <c r="X341" s="147" t="str">
        <f t="shared" si="67"/>
        <v/>
      </c>
      <c r="Y341" s="88"/>
      <c r="Z341" s="88"/>
      <c r="AA341" s="88"/>
      <c r="AB341" s="88"/>
      <c r="AC341" s="88"/>
      <c r="AD341" s="88"/>
      <c r="AE341" s="88"/>
      <c r="AF341" s="88"/>
      <c r="AG341" s="88"/>
    </row>
    <row r="342" spans="1:33" x14ac:dyDescent="0.5">
      <c r="A342" s="149">
        <v>340</v>
      </c>
      <c r="B342" s="146"/>
      <c r="C342" s="146"/>
      <c r="D342" s="146"/>
      <c r="E342" s="146"/>
      <c r="F342" s="146"/>
      <c r="G342" s="146"/>
      <c r="H342" s="146"/>
      <c r="I342" s="146"/>
      <c r="J342" s="146"/>
      <c r="K342" s="146"/>
      <c r="L342" s="218" t="str">
        <f t="shared" si="66"/>
        <v/>
      </c>
      <c r="M342" s="123">
        <f t="shared" si="68"/>
        <v>0</v>
      </c>
      <c r="N342" s="119" t="str">
        <f t="shared" si="69"/>
        <v/>
      </c>
      <c r="O342" s="119" t="str">
        <f t="shared" si="70"/>
        <v/>
      </c>
      <c r="P342" s="119" t="str">
        <f t="shared" si="71"/>
        <v/>
      </c>
      <c r="Q342" s="119" t="str">
        <f t="shared" si="72"/>
        <v/>
      </c>
      <c r="R342" s="119" t="str">
        <f t="shared" si="73"/>
        <v/>
      </c>
      <c r="S342" s="119" t="str">
        <f t="shared" si="74"/>
        <v/>
      </c>
      <c r="T342" s="119" t="str">
        <f t="shared" si="75"/>
        <v/>
      </c>
      <c r="U342" s="119" t="str">
        <f t="shared" si="76"/>
        <v/>
      </c>
      <c r="V342" s="119" t="str">
        <f t="shared" si="77"/>
        <v/>
      </c>
      <c r="W342" s="119" t="str">
        <f t="shared" si="78"/>
        <v/>
      </c>
      <c r="X342" s="147" t="str">
        <f t="shared" si="67"/>
        <v/>
      </c>
      <c r="Y342" s="88"/>
      <c r="Z342" s="88"/>
      <c r="AA342" s="88"/>
      <c r="AB342" s="88"/>
      <c r="AC342" s="88"/>
      <c r="AD342" s="88"/>
      <c r="AE342" s="88"/>
      <c r="AF342" s="88"/>
      <c r="AG342" s="88"/>
    </row>
    <row r="343" spans="1:33" x14ac:dyDescent="0.5">
      <c r="A343" s="149">
        <v>341</v>
      </c>
      <c r="B343" s="146"/>
      <c r="C343" s="146"/>
      <c r="D343" s="146"/>
      <c r="E343" s="146"/>
      <c r="F343" s="146"/>
      <c r="G343" s="146"/>
      <c r="H343" s="146"/>
      <c r="I343" s="146"/>
      <c r="J343" s="146"/>
      <c r="K343" s="146"/>
      <c r="L343" s="218" t="str">
        <f t="shared" si="66"/>
        <v/>
      </c>
      <c r="M343" s="123">
        <f t="shared" si="68"/>
        <v>0</v>
      </c>
      <c r="N343" s="119" t="str">
        <f t="shared" si="69"/>
        <v/>
      </c>
      <c r="O343" s="119" t="str">
        <f t="shared" si="70"/>
        <v/>
      </c>
      <c r="P343" s="119" t="str">
        <f t="shared" si="71"/>
        <v/>
      </c>
      <c r="Q343" s="119" t="str">
        <f t="shared" si="72"/>
        <v/>
      </c>
      <c r="R343" s="119" t="str">
        <f t="shared" si="73"/>
        <v/>
      </c>
      <c r="S343" s="119" t="str">
        <f t="shared" si="74"/>
        <v/>
      </c>
      <c r="T343" s="119" t="str">
        <f t="shared" si="75"/>
        <v/>
      </c>
      <c r="U343" s="119" t="str">
        <f t="shared" si="76"/>
        <v/>
      </c>
      <c r="V343" s="119" t="str">
        <f t="shared" si="77"/>
        <v/>
      </c>
      <c r="W343" s="119" t="str">
        <f t="shared" si="78"/>
        <v/>
      </c>
      <c r="X343" s="147" t="str">
        <f t="shared" si="67"/>
        <v/>
      </c>
      <c r="Y343" s="88"/>
      <c r="Z343" s="88"/>
      <c r="AA343" s="88"/>
      <c r="AB343" s="88"/>
      <c r="AC343" s="88"/>
      <c r="AD343" s="88"/>
      <c r="AE343" s="88"/>
      <c r="AF343" s="88"/>
      <c r="AG343" s="88"/>
    </row>
    <row r="344" spans="1:33" x14ac:dyDescent="0.5">
      <c r="A344" s="149">
        <v>342</v>
      </c>
      <c r="B344" s="146"/>
      <c r="C344" s="146"/>
      <c r="D344" s="146"/>
      <c r="E344" s="146"/>
      <c r="F344" s="146"/>
      <c r="G344" s="146"/>
      <c r="H344" s="146"/>
      <c r="I344" s="146"/>
      <c r="J344" s="146"/>
      <c r="K344" s="146"/>
      <c r="L344" s="218" t="str">
        <f t="shared" si="66"/>
        <v/>
      </c>
      <c r="M344" s="123">
        <f t="shared" si="68"/>
        <v>0</v>
      </c>
      <c r="N344" s="119" t="str">
        <f t="shared" si="69"/>
        <v/>
      </c>
      <c r="O344" s="119" t="str">
        <f t="shared" si="70"/>
        <v/>
      </c>
      <c r="P344" s="119" t="str">
        <f t="shared" si="71"/>
        <v/>
      </c>
      <c r="Q344" s="119" t="str">
        <f t="shared" si="72"/>
        <v/>
      </c>
      <c r="R344" s="119" t="str">
        <f t="shared" si="73"/>
        <v/>
      </c>
      <c r="S344" s="119" t="str">
        <f t="shared" si="74"/>
        <v/>
      </c>
      <c r="T344" s="119" t="str">
        <f t="shared" si="75"/>
        <v/>
      </c>
      <c r="U344" s="119" t="str">
        <f t="shared" si="76"/>
        <v/>
      </c>
      <c r="V344" s="119" t="str">
        <f t="shared" si="77"/>
        <v/>
      </c>
      <c r="W344" s="119" t="str">
        <f t="shared" si="78"/>
        <v/>
      </c>
      <c r="X344" s="147" t="str">
        <f t="shared" si="67"/>
        <v/>
      </c>
      <c r="Y344" s="88"/>
      <c r="Z344" s="88"/>
      <c r="AA344" s="88"/>
      <c r="AB344" s="88"/>
      <c r="AC344" s="88"/>
      <c r="AD344" s="88"/>
      <c r="AE344" s="88"/>
      <c r="AF344" s="88"/>
      <c r="AG344" s="88"/>
    </row>
    <row r="345" spans="1:33" x14ac:dyDescent="0.5">
      <c r="A345" s="149">
        <v>343</v>
      </c>
      <c r="B345" s="146"/>
      <c r="C345" s="146"/>
      <c r="D345" s="146"/>
      <c r="E345" s="146"/>
      <c r="F345" s="146"/>
      <c r="G345" s="146"/>
      <c r="H345" s="146"/>
      <c r="I345" s="146"/>
      <c r="J345" s="146"/>
      <c r="K345" s="146"/>
      <c r="L345" s="218" t="str">
        <f t="shared" si="66"/>
        <v/>
      </c>
      <c r="M345" s="123">
        <f t="shared" si="68"/>
        <v>0</v>
      </c>
      <c r="N345" s="119" t="str">
        <f t="shared" si="69"/>
        <v/>
      </c>
      <c r="O345" s="119" t="str">
        <f t="shared" si="70"/>
        <v/>
      </c>
      <c r="P345" s="119" t="str">
        <f t="shared" si="71"/>
        <v/>
      </c>
      <c r="Q345" s="119" t="str">
        <f t="shared" si="72"/>
        <v/>
      </c>
      <c r="R345" s="119" t="str">
        <f t="shared" si="73"/>
        <v/>
      </c>
      <c r="S345" s="119" t="str">
        <f t="shared" si="74"/>
        <v/>
      </c>
      <c r="T345" s="119" t="str">
        <f t="shared" si="75"/>
        <v/>
      </c>
      <c r="U345" s="119" t="str">
        <f t="shared" si="76"/>
        <v/>
      </c>
      <c r="V345" s="119" t="str">
        <f t="shared" si="77"/>
        <v/>
      </c>
      <c r="W345" s="119" t="str">
        <f t="shared" si="78"/>
        <v/>
      </c>
      <c r="X345" s="147" t="str">
        <f t="shared" si="67"/>
        <v/>
      </c>
      <c r="Y345" s="88"/>
      <c r="Z345" s="88"/>
      <c r="AA345" s="88"/>
      <c r="AB345" s="88"/>
      <c r="AC345" s="88"/>
      <c r="AD345" s="88"/>
      <c r="AE345" s="88"/>
      <c r="AF345" s="88"/>
      <c r="AG345" s="88"/>
    </row>
    <row r="346" spans="1:33" x14ac:dyDescent="0.5">
      <c r="A346" s="149">
        <v>344</v>
      </c>
      <c r="B346" s="146"/>
      <c r="C346" s="146"/>
      <c r="D346" s="146"/>
      <c r="E346" s="146"/>
      <c r="F346" s="146"/>
      <c r="G346" s="146"/>
      <c r="H346" s="146"/>
      <c r="I346" s="146"/>
      <c r="J346" s="146"/>
      <c r="K346" s="146"/>
      <c r="L346" s="218" t="str">
        <f t="shared" si="66"/>
        <v/>
      </c>
      <c r="M346" s="123">
        <f t="shared" si="68"/>
        <v>0</v>
      </c>
      <c r="N346" s="119" t="str">
        <f t="shared" si="69"/>
        <v/>
      </c>
      <c r="O346" s="119" t="str">
        <f t="shared" si="70"/>
        <v/>
      </c>
      <c r="P346" s="119" t="str">
        <f t="shared" si="71"/>
        <v/>
      </c>
      <c r="Q346" s="119" t="str">
        <f t="shared" si="72"/>
        <v/>
      </c>
      <c r="R346" s="119" t="str">
        <f t="shared" si="73"/>
        <v/>
      </c>
      <c r="S346" s="119" t="str">
        <f t="shared" si="74"/>
        <v/>
      </c>
      <c r="T346" s="119" t="str">
        <f t="shared" si="75"/>
        <v/>
      </c>
      <c r="U346" s="119" t="str">
        <f t="shared" si="76"/>
        <v/>
      </c>
      <c r="V346" s="119" t="str">
        <f t="shared" si="77"/>
        <v/>
      </c>
      <c r="W346" s="119" t="str">
        <f t="shared" si="78"/>
        <v/>
      </c>
      <c r="X346" s="147" t="str">
        <f t="shared" si="67"/>
        <v/>
      </c>
      <c r="Y346" s="88"/>
      <c r="Z346" s="88"/>
      <c r="AA346" s="88"/>
      <c r="AB346" s="88"/>
      <c r="AC346" s="88"/>
      <c r="AD346" s="88"/>
      <c r="AE346" s="88"/>
      <c r="AF346" s="88"/>
      <c r="AG346" s="88"/>
    </row>
    <row r="347" spans="1:33" x14ac:dyDescent="0.5">
      <c r="A347" s="149">
        <v>345</v>
      </c>
      <c r="B347" s="146"/>
      <c r="C347" s="146"/>
      <c r="D347" s="146"/>
      <c r="E347" s="146"/>
      <c r="F347" s="146"/>
      <c r="G347" s="146"/>
      <c r="H347" s="146"/>
      <c r="I347" s="146"/>
      <c r="J347" s="146"/>
      <c r="K347" s="146"/>
      <c r="L347" s="218" t="str">
        <f t="shared" si="66"/>
        <v/>
      </c>
      <c r="M347" s="123">
        <f t="shared" si="68"/>
        <v>0</v>
      </c>
      <c r="N347" s="119" t="str">
        <f t="shared" si="69"/>
        <v/>
      </c>
      <c r="O347" s="119" t="str">
        <f t="shared" si="70"/>
        <v/>
      </c>
      <c r="P347" s="119" t="str">
        <f t="shared" si="71"/>
        <v/>
      </c>
      <c r="Q347" s="119" t="str">
        <f t="shared" si="72"/>
        <v/>
      </c>
      <c r="R347" s="119" t="str">
        <f t="shared" si="73"/>
        <v/>
      </c>
      <c r="S347" s="119" t="str">
        <f t="shared" si="74"/>
        <v/>
      </c>
      <c r="T347" s="119" t="str">
        <f t="shared" si="75"/>
        <v/>
      </c>
      <c r="U347" s="119" t="str">
        <f t="shared" si="76"/>
        <v/>
      </c>
      <c r="V347" s="119" t="str">
        <f t="shared" si="77"/>
        <v/>
      </c>
      <c r="W347" s="119" t="str">
        <f t="shared" si="78"/>
        <v/>
      </c>
      <c r="X347" s="147" t="str">
        <f t="shared" si="67"/>
        <v/>
      </c>
      <c r="Y347" s="88"/>
      <c r="Z347" s="88"/>
      <c r="AA347" s="88"/>
      <c r="AB347" s="88"/>
      <c r="AC347" s="88"/>
      <c r="AD347" s="88"/>
      <c r="AE347" s="88"/>
      <c r="AF347" s="88"/>
      <c r="AG347" s="88"/>
    </row>
    <row r="348" spans="1:33" x14ac:dyDescent="0.5">
      <c r="A348" s="149">
        <v>346</v>
      </c>
      <c r="B348" s="146"/>
      <c r="C348" s="146"/>
      <c r="D348" s="146"/>
      <c r="E348" s="146"/>
      <c r="F348" s="146"/>
      <c r="G348" s="146"/>
      <c r="H348" s="146"/>
      <c r="I348" s="146"/>
      <c r="J348" s="146"/>
      <c r="K348" s="146"/>
      <c r="L348" s="218" t="str">
        <f t="shared" si="66"/>
        <v/>
      </c>
      <c r="M348" s="123">
        <f t="shared" si="68"/>
        <v>0</v>
      </c>
      <c r="N348" s="119" t="str">
        <f t="shared" si="69"/>
        <v/>
      </c>
      <c r="O348" s="119" t="str">
        <f t="shared" si="70"/>
        <v/>
      </c>
      <c r="P348" s="119" t="str">
        <f t="shared" si="71"/>
        <v/>
      </c>
      <c r="Q348" s="119" t="str">
        <f t="shared" si="72"/>
        <v/>
      </c>
      <c r="R348" s="119" t="str">
        <f t="shared" si="73"/>
        <v/>
      </c>
      <c r="S348" s="119" t="str">
        <f t="shared" si="74"/>
        <v/>
      </c>
      <c r="T348" s="119" t="str">
        <f t="shared" si="75"/>
        <v/>
      </c>
      <c r="U348" s="119" t="str">
        <f t="shared" si="76"/>
        <v/>
      </c>
      <c r="V348" s="119" t="str">
        <f t="shared" si="77"/>
        <v/>
      </c>
      <c r="W348" s="119" t="str">
        <f t="shared" si="78"/>
        <v/>
      </c>
      <c r="X348" s="147" t="str">
        <f t="shared" si="67"/>
        <v/>
      </c>
      <c r="Y348" s="88"/>
      <c r="Z348" s="88"/>
      <c r="AA348" s="88"/>
      <c r="AB348" s="88"/>
      <c r="AC348" s="88"/>
      <c r="AD348" s="88"/>
      <c r="AE348" s="88"/>
      <c r="AF348" s="88"/>
      <c r="AG348" s="88"/>
    </row>
    <row r="349" spans="1:33" x14ac:dyDescent="0.5">
      <c r="A349" s="149">
        <v>347</v>
      </c>
      <c r="B349" s="146"/>
      <c r="C349" s="146"/>
      <c r="D349" s="146"/>
      <c r="E349" s="146"/>
      <c r="F349" s="146"/>
      <c r="G349" s="146"/>
      <c r="H349" s="146"/>
      <c r="I349" s="146"/>
      <c r="J349" s="146"/>
      <c r="K349" s="146"/>
      <c r="L349" s="218" t="str">
        <f t="shared" si="66"/>
        <v/>
      </c>
      <c r="M349" s="123">
        <f t="shared" si="68"/>
        <v>0</v>
      </c>
      <c r="N349" s="119" t="str">
        <f t="shared" si="69"/>
        <v/>
      </c>
      <c r="O349" s="119" t="str">
        <f t="shared" si="70"/>
        <v/>
      </c>
      <c r="P349" s="119" t="str">
        <f t="shared" si="71"/>
        <v/>
      </c>
      <c r="Q349" s="119" t="str">
        <f t="shared" si="72"/>
        <v/>
      </c>
      <c r="R349" s="119" t="str">
        <f t="shared" si="73"/>
        <v/>
      </c>
      <c r="S349" s="119" t="str">
        <f t="shared" si="74"/>
        <v/>
      </c>
      <c r="T349" s="119" t="str">
        <f t="shared" si="75"/>
        <v/>
      </c>
      <c r="U349" s="119" t="str">
        <f t="shared" si="76"/>
        <v/>
      </c>
      <c r="V349" s="119" t="str">
        <f t="shared" si="77"/>
        <v/>
      </c>
      <c r="W349" s="119" t="str">
        <f t="shared" si="78"/>
        <v/>
      </c>
      <c r="X349" s="147" t="str">
        <f t="shared" si="67"/>
        <v/>
      </c>
      <c r="Y349" s="88"/>
      <c r="Z349" s="88"/>
      <c r="AA349" s="88"/>
      <c r="AB349" s="88"/>
      <c r="AC349" s="88"/>
      <c r="AD349" s="88"/>
      <c r="AE349" s="88"/>
      <c r="AF349" s="88"/>
      <c r="AG349" s="88"/>
    </row>
    <row r="350" spans="1:33" x14ac:dyDescent="0.5">
      <c r="A350" s="149">
        <v>348</v>
      </c>
      <c r="B350" s="146"/>
      <c r="C350" s="146"/>
      <c r="D350" s="146"/>
      <c r="E350" s="146"/>
      <c r="F350" s="146"/>
      <c r="G350" s="146"/>
      <c r="H350" s="146"/>
      <c r="I350" s="146"/>
      <c r="J350" s="146"/>
      <c r="K350" s="146"/>
      <c r="L350" s="218" t="str">
        <f t="shared" si="66"/>
        <v/>
      </c>
      <c r="M350" s="123">
        <f t="shared" si="68"/>
        <v>0</v>
      </c>
      <c r="N350" s="119" t="str">
        <f t="shared" si="69"/>
        <v/>
      </c>
      <c r="O350" s="119" t="str">
        <f t="shared" si="70"/>
        <v/>
      </c>
      <c r="P350" s="119" t="str">
        <f t="shared" si="71"/>
        <v/>
      </c>
      <c r="Q350" s="119" t="str">
        <f t="shared" si="72"/>
        <v/>
      </c>
      <c r="R350" s="119" t="str">
        <f t="shared" si="73"/>
        <v/>
      </c>
      <c r="S350" s="119" t="str">
        <f t="shared" si="74"/>
        <v/>
      </c>
      <c r="T350" s="119" t="str">
        <f t="shared" si="75"/>
        <v/>
      </c>
      <c r="U350" s="119" t="str">
        <f t="shared" si="76"/>
        <v/>
      </c>
      <c r="V350" s="119" t="str">
        <f t="shared" si="77"/>
        <v/>
      </c>
      <c r="W350" s="119" t="str">
        <f t="shared" si="78"/>
        <v/>
      </c>
      <c r="X350" s="147" t="str">
        <f t="shared" si="67"/>
        <v/>
      </c>
      <c r="Y350" s="88"/>
      <c r="Z350" s="88"/>
      <c r="AA350" s="88"/>
      <c r="AB350" s="88"/>
      <c r="AC350" s="88"/>
      <c r="AD350" s="88"/>
      <c r="AE350" s="88"/>
      <c r="AF350" s="88"/>
      <c r="AG350" s="88"/>
    </row>
    <row r="351" spans="1:33" x14ac:dyDescent="0.5">
      <c r="A351" s="149">
        <v>349</v>
      </c>
      <c r="B351" s="146"/>
      <c r="C351" s="146"/>
      <c r="D351" s="146"/>
      <c r="E351" s="146"/>
      <c r="F351" s="146"/>
      <c r="G351" s="146"/>
      <c r="H351" s="146"/>
      <c r="I351" s="146"/>
      <c r="J351" s="146"/>
      <c r="K351" s="146"/>
      <c r="L351" s="218" t="str">
        <f t="shared" si="66"/>
        <v/>
      </c>
      <c r="M351" s="123">
        <f t="shared" si="68"/>
        <v>0</v>
      </c>
      <c r="N351" s="119" t="str">
        <f t="shared" si="69"/>
        <v/>
      </c>
      <c r="O351" s="119" t="str">
        <f t="shared" si="70"/>
        <v/>
      </c>
      <c r="P351" s="119" t="str">
        <f t="shared" si="71"/>
        <v/>
      </c>
      <c r="Q351" s="119" t="str">
        <f t="shared" si="72"/>
        <v/>
      </c>
      <c r="R351" s="119" t="str">
        <f t="shared" si="73"/>
        <v/>
      </c>
      <c r="S351" s="119" t="str">
        <f t="shared" si="74"/>
        <v/>
      </c>
      <c r="T351" s="119" t="str">
        <f t="shared" si="75"/>
        <v/>
      </c>
      <c r="U351" s="119" t="str">
        <f t="shared" si="76"/>
        <v/>
      </c>
      <c r="V351" s="119" t="str">
        <f t="shared" si="77"/>
        <v/>
      </c>
      <c r="W351" s="119" t="str">
        <f t="shared" si="78"/>
        <v/>
      </c>
      <c r="X351" s="147" t="str">
        <f t="shared" si="67"/>
        <v/>
      </c>
      <c r="Y351" s="88"/>
      <c r="Z351" s="88"/>
      <c r="AA351" s="88"/>
      <c r="AB351" s="88"/>
      <c r="AC351" s="88"/>
      <c r="AD351" s="88"/>
      <c r="AE351" s="88"/>
      <c r="AF351" s="88"/>
      <c r="AG351" s="88"/>
    </row>
    <row r="352" spans="1:33" x14ac:dyDescent="0.5">
      <c r="A352" s="149">
        <v>350</v>
      </c>
      <c r="B352" s="146"/>
      <c r="C352" s="146"/>
      <c r="D352" s="146"/>
      <c r="E352" s="146"/>
      <c r="F352" s="146"/>
      <c r="G352" s="146"/>
      <c r="H352" s="146"/>
      <c r="I352" s="146"/>
      <c r="J352" s="146"/>
      <c r="K352" s="146"/>
      <c r="L352" s="218" t="str">
        <f t="shared" si="66"/>
        <v/>
      </c>
      <c r="M352" s="123">
        <f t="shared" si="68"/>
        <v>0</v>
      </c>
      <c r="N352" s="119" t="str">
        <f t="shared" si="69"/>
        <v/>
      </c>
      <c r="O352" s="119" t="str">
        <f t="shared" si="70"/>
        <v/>
      </c>
      <c r="P352" s="119" t="str">
        <f t="shared" si="71"/>
        <v/>
      </c>
      <c r="Q352" s="119" t="str">
        <f t="shared" si="72"/>
        <v/>
      </c>
      <c r="R352" s="119" t="str">
        <f t="shared" si="73"/>
        <v/>
      </c>
      <c r="S352" s="119" t="str">
        <f t="shared" si="74"/>
        <v/>
      </c>
      <c r="T352" s="119" t="str">
        <f t="shared" si="75"/>
        <v/>
      </c>
      <c r="U352" s="119" t="str">
        <f t="shared" si="76"/>
        <v/>
      </c>
      <c r="V352" s="119" t="str">
        <f t="shared" si="77"/>
        <v/>
      </c>
      <c r="W352" s="119" t="str">
        <f t="shared" si="78"/>
        <v/>
      </c>
      <c r="X352" s="147" t="str">
        <f t="shared" si="67"/>
        <v/>
      </c>
      <c r="Y352" s="88"/>
      <c r="Z352" s="88"/>
      <c r="AA352" s="88"/>
      <c r="AB352" s="88"/>
      <c r="AC352" s="88"/>
      <c r="AD352" s="88"/>
      <c r="AE352" s="88"/>
      <c r="AF352" s="88"/>
      <c r="AG352" s="88"/>
    </row>
    <row r="353" spans="1:33" x14ac:dyDescent="0.5">
      <c r="A353" s="149">
        <v>351</v>
      </c>
      <c r="B353" s="146"/>
      <c r="C353" s="146"/>
      <c r="D353" s="146"/>
      <c r="E353" s="146"/>
      <c r="F353" s="146"/>
      <c r="G353" s="146"/>
      <c r="H353" s="146"/>
      <c r="I353" s="146"/>
      <c r="J353" s="146"/>
      <c r="K353" s="146"/>
      <c r="L353" s="218" t="str">
        <f t="shared" si="66"/>
        <v/>
      </c>
      <c r="M353" s="123">
        <f t="shared" si="68"/>
        <v>0</v>
      </c>
      <c r="N353" s="119" t="str">
        <f t="shared" si="69"/>
        <v/>
      </c>
      <c r="O353" s="119" t="str">
        <f t="shared" si="70"/>
        <v/>
      </c>
      <c r="P353" s="119" t="str">
        <f t="shared" si="71"/>
        <v/>
      </c>
      <c r="Q353" s="119" t="str">
        <f t="shared" si="72"/>
        <v/>
      </c>
      <c r="R353" s="119" t="str">
        <f t="shared" si="73"/>
        <v/>
      </c>
      <c r="S353" s="119" t="str">
        <f t="shared" si="74"/>
        <v/>
      </c>
      <c r="T353" s="119" t="str">
        <f t="shared" si="75"/>
        <v/>
      </c>
      <c r="U353" s="119" t="str">
        <f t="shared" si="76"/>
        <v/>
      </c>
      <c r="V353" s="119" t="str">
        <f t="shared" si="77"/>
        <v/>
      </c>
      <c r="W353" s="119" t="str">
        <f t="shared" si="78"/>
        <v/>
      </c>
      <c r="X353" s="147" t="str">
        <f t="shared" si="67"/>
        <v/>
      </c>
      <c r="Y353" s="88"/>
      <c r="Z353" s="88"/>
      <c r="AA353" s="88"/>
      <c r="AB353" s="88"/>
      <c r="AC353" s="88"/>
      <c r="AD353" s="88"/>
      <c r="AE353" s="88"/>
      <c r="AF353" s="88"/>
      <c r="AG353" s="88"/>
    </row>
    <row r="354" spans="1:33" x14ac:dyDescent="0.5">
      <c r="A354" s="149">
        <v>352</v>
      </c>
      <c r="B354" s="146"/>
      <c r="C354" s="146"/>
      <c r="D354" s="146"/>
      <c r="E354" s="146"/>
      <c r="F354" s="146"/>
      <c r="G354" s="146"/>
      <c r="H354" s="146"/>
      <c r="I354" s="146"/>
      <c r="J354" s="146"/>
      <c r="K354" s="146"/>
      <c r="L354" s="218" t="str">
        <f t="shared" si="66"/>
        <v/>
      </c>
      <c r="M354" s="123">
        <f t="shared" si="68"/>
        <v>0</v>
      </c>
      <c r="N354" s="119" t="str">
        <f t="shared" si="69"/>
        <v/>
      </c>
      <c r="O354" s="119" t="str">
        <f t="shared" si="70"/>
        <v/>
      </c>
      <c r="P354" s="119" t="str">
        <f t="shared" si="71"/>
        <v/>
      </c>
      <c r="Q354" s="119" t="str">
        <f t="shared" si="72"/>
        <v/>
      </c>
      <c r="R354" s="119" t="str">
        <f t="shared" si="73"/>
        <v/>
      </c>
      <c r="S354" s="119" t="str">
        <f t="shared" si="74"/>
        <v/>
      </c>
      <c r="T354" s="119" t="str">
        <f t="shared" si="75"/>
        <v/>
      </c>
      <c r="U354" s="119" t="str">
        <f t="shared" si="76"/>
        <v/>
      </c>
      <c r="V354" s="119" t="str">
        <f t="shared" si="77"/>
        <v/>
      </c>
      <c r="W354" s="119" t="str">
        <f t="shared" si="78"/>
        <v/>
      </c>
      <c r="X354" s="147" t="str">
        <f t="shared" si="67"/>
        <v/>
      </c>
      <c r="Y354" s="88"/>
      <c r="Z354" s="88"/>
      <c r="AA354" s="88"/>
      <c r="AB354" s="88"/>
      <c r="AC354" s="88"/>
      <c r="AD354" s="88"/>
      <c r="AE354" s="88"/>
      <c r="AF354" s="88"/>
      <c r="AG354" s="88"/>
    </row>
    <row r="355" spans="1:33" x14ac:dyDescent="0.5">
      <c r="A355" s="149">
        <v>353</v>
      </c>
      <c r="B355" s="146"/>
      <c r="C355" s="146"/>
      <c r="D355" s="146"/>
      <c r="E355" s="146"/>
      <c r="F355" s="146"/>
      <c r="G355" s="146"/>
      <c r="H355" s="146"/>
      <c r="I355" s="146"/>
      <c r="J355" s="146"/>
      <c r="K355" s="146"/>
      <c r="L355" s="218" t="str">
        <f t="shared" si="66"/>
        <v/>
      </c>
      <c r="M355" s="123">
        <f t="shared" si="68"/>
        <v>0</v>
      </c>
      <c r="N355" s="119" t="str">
        <f t="shared" si="69"/>
        <v/>
      </c>
      <c r="O355" s="119" t="str">
        <f t="shared" si="70"/>
        <v/>
      </c>
      <c r="P355" s="119" t="str">
        <f t="shared" si="71"/>
        <v/>
      </c>
      <c r="Q355" s="119" t="str">
        <f t="shared" si="72"/>
        <v/>
      </c>
      <c r="R355" s="119" t="str">
        <f t="shared" si="73"/>
        <v/>
      </c>
      <c r="S355" s="119" t="str">
        <f t="shared" si="74"/>
        <v/>
      </c>
      <c r="T355" s="119" t="str">
        <f t="shared" si="75"/>
        <v/>
      </c>
      <c r="U355" s="119" t="str">
        <f t="shared" si="76"/>
        <v/>
      </c>
      <c r="V355" s="119" t="str">
        <f t="shared" si="77"/>
        <v/>
      </c>
      <c r="W355" s="119" t="str">
        <f t="shared" si="78"/>
        <v/>
      </c>
      <c r="X355" s="147" t="str">
        <f t="shared" si="67"/>
        <v/>
      </c>
      <c r="Y355" s="88"/>
      <c r="Z355" s="88"/>
      <c r="AA355" s="88"/>
      <c r="AB355" s="88"/>
      <c r="AC355" s="88"/>
      <c r="AD355" s="88"/>
      <c r="AE355" s="88"/>
      <c r="AF355" s="88"/>
      <c r="AG355" s="88"/>
    </row>
    <row r="356" spans="1:33" x14ac:dyDescent="0.5">
      <c r="A356" s="149">
        <v>354</v>
      </c>
      <c r="B356" s="146"/>
      <c r="C356" s="146"/>
      <c r="D356" s="146"/>
      <c r="E356" s="146"/>
      <c r="F356" s="146"/>
      <c r="G356" s="146"/>
      <c r="H356" s="146"/>
      <c r="I356" s="146"/>
      <c r="J356" s="146"/>
      <c r="K356" s="146"/>
      <c r="L356" s="218" t="str">
        <f t="shared" si="66"/>
        <v/>
      </c>
      <c r="M356" s="123">
        <f t="shared" si="68"/>
        <v>0</v>
      </c>
      <c r="N356" s="119" t="str">
        <f t="shared" si="69"/>
        <v/>
      </c>
      <c r="O356" s="119" t="str">
        <f t="shared" si="70"/>
        <v/>
      </c>
      <c r="P356" s="119" t="str">
        <f t="shared" si="71"/>
        <v/>
      </c>
      <c r="Q356" s="119" t="str">
        <f t="shared" si="72"/>
        <v/>
      </c>
      <c r="R356" s="119" t="str">
        <f t="shared" si="73"/>
        <v/>
      </c>
      <c r="S356" s="119" t="str">
        <f t="shared" si="74"/>
        <v/>
      </c>
      <c r="T356" s="119" t="str">
        <f t="shared" si="75"/>
        <v/>
      </c>
      <c r="U356" s="119" t="str">
        <f t="shared" si="76"/>
        <v/>
      </c>
      <c r="V356" s="119" t="str">
        <f t="shared" si="77"/>
        <v/>
      </c>
      <c r="W356" s="119" t="str">
        <f t="shared" si="78"/>
        <v/>
      </c>
      <c r="X356" s="147" t="str">
        <f t="shared" si="67"/>
        <v/>
      </c>
      <c r="Y356" s="88"/>
      <c r="Z356" s="88"/>
      <c r="AA356" s="88"/>
      <c r="AB356" s="88"/>
      <c r="AC356" s="88"/>
      <c r="AD356" s="88"/>
      <c r="AE356" s="88"/>
      <c r="AF356" s="88"/>
      <c r="AG356" s="88"/>
    </row>
    <row r="357" spans="1:33" x14ac:dyDescent="0.5">
      <c r="A357" s="149">
        <v>355</v>
      </c>
      <c r="B357" s="146"/>
      <c r="C357" s="146"/>
      <c r="D357" s="146"/>
      <c r="E357" s="146"/>
      <c r="F357" s="146"/>
      <c r="G357" s="146"/>
      <c r="H357" s="146"/>
      <c r="I357" s="146"/>
      <c r="J357" s="146"/>
      <c r="K357" s="146"/>
      <c r="L357" s="218" t="str">
        <f t="shared" si="66"/>
        <v/>
      </c>
      <c r="M357" s="123">
        <f t="shared" si="68"/>
        <v>0</v>
      </c>
      <c r="N357" s="119" t="str">
        <f t="shared" si="69"/>
        <v/>
      </c>
      <c r="O357" s="119" t="str">
        <f t="shared" si="70"/>
        <v/>
      </c>
      <c r="P357" s="119" t="str">
        <f t="shared" si="71"/>
        <v/>
      </c>
      <c r="Q357" s="119" t="str">
        <f t="shared" si="72"/>
        <v/>
      </c>
      <c r="R357" s="119" t="str">
        <f t="shared" si="73"/>
        <v/>
      </c>
      <c r="S357" s="119" t="str">
        <f t="shared" si="74"/>
        <v/>
      </c>
      <c r="T357" s="119" t="str">
        <f t="shared" si="75"/>
        <v/>
      </c>
      <c r="U357" s="119" t="str">
        <f t="shared" si="76"/>
        <v/>
      </c>
      <c r="V357" s="119" t="str">
        <f t="shared" si="77"/>
        <v/>
      </c>
      <c r="W357" s="119" t="str">
        <f t="shared" si="78"/>
        <v/>
      </c>
      <c r="X357" s="147" t="str">
        <f t="shared" si="67"/>
        <v/>
      </c>
      <c r="Y357" s="88"/>
      <c r="Z357" s="88"/>
      <c r="AA357" s="88"/>
      <c r="AB357" s="88"/>
      <c r="AC357" s="88"/>
      <c r="AD357" s="88"/>
      <c r="AE357" s="88"/>
      <c r="AF357" s="88"/>
      <c r="AG357" s="88"/>
    </row>
    <row r="358" spans="1:33" x14ac:dyDescent="0.5">
      <c r="A358" s="149">
        <v>356</v>
      </c>
      <c r="B358" s="146"/>
      <c r="C358" s="146"/>
      <c r="D358" s="146"/>
      <c r="E358" s="146"/>
      <c r="F358" s="146"/>
      <c r="G358" s="146"/>
      <c r="H358" s="146"/>
      <c r="I358" s="146"/>
      <c r="J358" s="146"/>
      <c r="K358" s="146"/>
      <c r="L358" s="218" t="str">
        <f t="shared" si="66"/>
        <v/>
      </c>
      <c r="M358" s="123">
        <f t="shared" si="68"/>
        <v>0</v>
      </c>
      <c r="N358" s="119" t="str">
        <f t="shared" si="69"/>
        <v/>
      </c>
      <c r="O358" s="119" t="str">
        <f t="shared" si="70"/>
        <v/>
      </c>
      <c r="P358" s="119" t="str">
        <f t="shared" si="71"/>
        <v/>
      </c>
      <c r="Q358" s="119" t="str">
        <f t="shared" si="72"/>
        <v/>
      </c>
      <c r="R358" s="119" t="str">
        <f t="shared" si="73"/>
        <v/>
      </c>
      <c r="S358" s="119" t="str">
        <f t="shared" si="74"/>
        <v/>
      </c>
      <c r="T358" s="119" t="str">
        <f t="shared" si="75"/>
        <v/>
      </c>
      <c r="U358" s="119" t="str">
        <f t="shared" si="76"/>
        <v/>
      </c>
      <c r="V358" s="119" t="str">
        <f t="shared" si="77"/>
        <v/>
      </c>
      <c r="W358" s="119" t="str">
        <f t="shared" si="78"/>
        <v/>
      </c>
      <c r="X358" s="147" t="str">
        <f t="shared" si="67"/>
        <v/>
      </c>
      <c r="Y358" s="88"/>
      <c r="Z358" s="88"/>
      <c r="AA358" s="88"/>
      <c r="AB358" s="88"/>
      <c r="AC358" s="88"/>
      <c r="AD358" s="88"/>
      <c r="AE358" s="88"/>
      <c r="AF358" s="88"/>
      <c r="AG358" s="88"/>
    </row>
    <row r="359" spans="1:33" x14ac:dyDescent="0.5">
      <c r="A359" s="149">
        <v>357</v>
      </c>
      <c r="B359" s="146"/>
      <c r="C359" s="146"/>
      <c r="D359" s="146"/>
      <c r="E359" s="146"/>
      <c r="F359" s="146"/>
      <c r="G359" s="146"/>
      <c r="H359" s="146"/>
      <c r="I359" s="146"/>
      <c r="J359" s="146"/>
      <c r="K359" s="146"/>
      <c r="L359" s="218" t="str">
        <f t="shared" si="66"/>
        <v/>
      </c>
      <c r="M359" s="123">
        <f t="shared" si="68"/>
        <v>0</v>
      </c>
      <c r="N359" s="119" t="str">
        <f t="shared" si="69"/>
        <v/>
      </c>
      <c r="O359" s="119" t="str">
        <f t="shared" si="70"/>
        <v/>
      </c>
      <c r="P359" s="119" t="str">
        <f t="shared" si="71"/>
        <v/>
      </c>
      <c r="Q359" s="119" t="str">
        <f t="shared" si="72"/>
        <v/>
      </c>
      <c r="R359" s="119" t="str">
        <f t="shared" si="73"/>
        <v/>
      </c>
      <c r="S359" s="119" t="str">
        <f t="shared" si="74"/>
        <v/>
      </c>
      <c r="T359" s="119" t="str">
        <f t="shared" si="75"/>
        <v/>
      </c>
      <c r="U359" s="119" t="str">
        <f t="shared" si="76"/>
        <v/>
      </c>
      <c r="V359" s="119" t="str">
        <f t="shared" si="77"/>
        <v/>
      </c>
      <c r="W359" s="119" t="str">
        <f t="shared" si="78"/>
        <v/>
      </c>
      <c r="X359" s="147" t="str">
        <f t="shared" si="67"/>
        <v/>
      </c>
      <c r="Y359" s="88"/>
      <c r="Z359" s="88"/>
      <c r="AA359" s="88"/>
      <c r="AB359" s="88"/>
      <c r="AC359" s="88"/>
      <c r="AD359" s="88"/>
      <c r="AE359" s="88"/>
      <c r="AF359" s="88"/>
      <c r="AG359" s="88"/>
    </row>
    <row r="360" spans="1:33" x14ac:dyDescent="0.5">
      <c r="A360" s="149">
        <v>358</v>
      </c>
      <c r="B360" s="146"/>
      <c r="C360" s="146"/>
      <c r="D360" s="146"/>
      <c r="E360" s="146"/>
      <c r="F360" s="146"/>
      <c r="G360" s="146"/>
      <c r="H360" s="146"/>
      <c r="I360" s="146"/>
      <c r="J360" s="146"/>
      <c r="K360" s="146"/>
      <c r="L360" s="218" t="str">
        <f t="shared" si="66"/>
        <v/>
      </c>
      <c r="M360" s="123">
        <f t="shared" si="68"/>
        <v>0</v>
      </c>
      <c r="N360" s="119" t="str">
        <f t="shared" si="69"/>
        <v/>
      </c>
      <c r="O360" s="119" t="str">
        <f t="shared" si="70"/>
        <v/>
      </c>
      <c r="P360" s="119" t="str">
        <f t="shared" si="71"/>
        <v/>
      </c>
      <c r="Q360" s="119" t="str">
        <f t="shared" si="72"/>
        <v/>
      </c>
      <c r="R360" s="119" t="str">
        <f t="shared" si="73"/>
        <v/>
      </c>
      <c r="S360" s="119" t="str">
        <f t="shared" si="74"/>
        <v/>
      </c>
      <c r="T360" s="119" t="str">
        <f t="shared" si="75"/>
        <v/>
      </c>
      <c r="U360" s="119" t="str">
        <f t="shared" si="76"/>
        <v/>
      </c>
      <c r="V360" s="119" t="str">
        <f t="shared" si="77"/>
        <v/>
      </c>
      <c r="W360" s="119" t="str">
        <f t="shared" si="78"/>
        <v/>
      </c>
      <c r="X360" s="147" t="str">
        <f t="shared" si="67"/>
        <v/>
      </c>
      <c r="Y360" s="88"/>
      <c r="Z360" s="88"/>
      <c r="AA360" s="88"/>
      <c r="AB360" s="88"/>
      <c r="AC360" s="88"/>
      <c r="AD360" s="88"/>
      <c r="AE360" s="88"/>
      <c r="AF360" s="88"/>
      <c r="AG360" s="88"/>
    </row>
    <row r="361" spans="1:33" x14ac:dyDescent="0.5">
      <c r="A361" s="149">
        <v>359</v>
      </c>
      <c r="B361" s="146"/>
      <c r="C361" s="146"/>
      <c r="D361" s="146"/>
      <c r="E361" s="146"/>
      <c r="F361" s="146"/>
      <c r="G361" s="146"/>
      <c r="H361" s="146"/>
      <c r="I361" s="146"/>
      <c r="J361" s="146"/>
      <c r="K361" s="146"/>
      <c r="L361" s="218" t="str">
        <f t="shared" si="66"/>
        <v/>
      </c>
      <c r="M361" s="123">
        <f t="shared" si="68"/>
        <v>0</v>
      </c>
      <c r="N361" s="119" t="str">
        <f t="shared" si="69"/>
        <v/>
      </c>
      <c r="O361" s="119" t="str">
        <f t="shared" si="70"/>
        <v/>
      </c>
      <c r="P361" s="119" t="str">
        <f t="shared" si="71"/>
        <v/>
      </c>
      <c r="Q361" s="119" t="str">
        <f t="shared" si="72"/>
        <v/>
      </c>
      <c r="R361" s="119" t="str">
        <f t="shared" si="73"/>
        <v/>
      </c>
      <c r="S361" s="119" t="str">
        <f t="shared" si="74"/>
        <v/>
      </c>
      <c r="T361" s="119" t="str">
        <f t="shared" si="75"/>
        <v/>
      </c>
      <c r="U361" s="119" t="str">
        <f t="shared" si="76"/>
        <v/>
      </c>
      <c r="V361" s="119" t="str">
        <f t="shared" si="77"/>
        <v/>
      </c>
      <c r="W361" s="119" t="str">
        <f t="shared" si="78"/>
        <v/>
      </c>
      <c r="X361" s="147" t="str">
        <f t="shared" si="67"/>
        <v/>
      </c>
      <c r="Y361" s="88"/>
      <c r="Z361" s="88"/>
      <c r="AA361" s="88"/>
      <c r="AB361" s="88"/>
      <c r="AC361" s="88"/>
      <c r="AD361" s="88"/>
      <c r="AE361" s="88"/>
      <c r="AF361" s="88"/>
      <c r="AG361" s="88"/>
    </row>
    <row r="362" spans="1:33" x14ac:dyDescent="0.5">
      <c r="A362" s="149">
        <v>360</v>
      </c>
      <c r="B362" s="146"/>
      <c r="C362" s="146"/>
      <c r="D362" s="146"/>
      <c r="E362" s="146"/>
      <c r="F362" s="146"/>
      <c r="G362" s="146"/>
      <c r="H362" s="146"/>
      <c r="I362" s="146"/>
      <c r="J362" s="146"/>
      <c r="K362" s="146"/>
      <c r="L362" s="218" t="str">
        <f t="shared" si="66"/>
        <v/>
      </c>
      <c r="M362" s="123">
        <f t="shared" si="68"/>
        <v>0</v>
      </c>
      <c r="N362" s="119" t="str">
        <f t="shared" si="69"/>
        <v/>
      </c>
      <c r="O362" s="119" t="str">
        <f t="shared" si="70"/>
        <v/>
      </c>
      <c r="P362" s="119" t="str">
        <f t="shared" si="71"/>
        <v/>
      </c>
      <c r="Q362" s="119" t="str">
        <f t="shared" si="72"/>
        <v/>
      </c>
      <c r="R362" s="119" t="str">
        <f t="shared" si="73"/>
        <v/>
      </c>
      <c r="S362" s="119" t="str">
        <f t="shared" si="74"/>
        <v/>
      </c>
      <c r="T362" s="119" t="str">
        <f t="shared" si="75"/>
        <v/>
      </c>
      <c r="U362" s="119" t="str">
        <f t="shared" si="76"/>
        <v/>
      </c>
      <c r="V362" s="119" t="str">
        <f t="shared" si="77"/>
        <v/>
      </c>
      <c r="W362" s="119" t="str">
        <f t="shared" si="78"/>
        <v/>
      </c>
      <c r="X362" s="147" t="str">
        <f t="shared" si="67"/>
        <v/>
      </c>
      <c r="Y362" s="88"/>
      <c r="Z362" s="88"/>
      <c r="AA362" s="88"/>
      <c r="AB362" s="88"/>
      <c r="AC362" s="88"/>
      <c r="AD362" s="88"/>
      <c r="AE362" s="88"/>
      <c r="AF362" s="88"/>
      <c r="AG362" s="88"/>
    </row>
    <row r="363" spans="1:33" x14ac:dyDescent="0.5">
      <c r="A363" s="149">
        <v>361</v>
      </c>
      <c r="B363" s="146"/>
      <c r="C363" s="146"/>
      <c r="D363" s="146"/>
      <c r="E363" s="146"/>
      <c r="F363" s="146"/>
      <c r="G363" s="146"/>
      <c r="H363" s="146"/>
      <c r="I363" s="146"/>
      <c r="J363" s="146"/>
      <c r="K363" s="146"/>
      <c r="L363" s="218" t="str">
        <f t="shared" si="66"/>
        <v/>
      </c>
      <c r="M363" s="123">
        <f t="shared" si="68"/>
        <v>0</v>
      </c>
      <c r="N363" s="119" t="str">
        <f t="shared" si="69"/>
        <v/>
      </c>
      <c r="O363" s="119" t="str">
        <f t="shared" si="70"/>
        <v/>
      </c>
      <c r="P363" s="119" t="str">
        <f t="shared" si="71"/>
        <v/>
      </c>
      <c r="Q363" s="119" t="str">
        <f t="shared" si="72"/>
        <v/>
      </c>
      <c r="R363" s="119" t="str">
        <f t="shared" si="73"/>
        <v/>
      </c>
      <c r="S363" s="119" t="str">
        <f t="shared" si="74"/>
        <v/>
      </c>
      <c r="T363" s="119" t="str">
        <f t="shared" si="75"/>
        <v/>
      </c>
      <c r="U363" s="119" t="str">
        <f t="shared" si="76"/>
        <v/>
      </c>
      <c r="V363" s="119" t="str">
        <f t="shared" si="77"/>
        <v/>
      </c>
      <c r="W363" s="119" t="str">
        <f t="shared" si="78"/>
        <v/>
      </c>
      <c r="X363" s="147" t="str">
        <f t="shared" si="67"/>
        <v/>
      </c>
      <c r="Y363" s="88"/>
      <c r="Z363" s="88"/>
      <c r="AA363" s="88"/>
      <c r="AB363" s="88"/>
      <c r="AC363" s="88"/>
      <c r="AD363" s="88"/>
      <c r="AE363" s="88"/>
      <c r="AF363" s="88"/>
      <c r="AG363" s="88"/>
    </row>
    <row r="364" spans="1:33" x14ac:dyDescent="0.5">
      <c r="A364" s="149">
        <v>362</v>
      </c>
      <c r="B364" s="146"/>
      <c r="C364" s="146"/>
      <c r="D364" s="146"/>
      <c r="E364" s="146"/>
      <c r="F364" s="146"/>
      <c r="G364" s="146"/>
      <c r="H364" s="146"/>
      <c r="I364" s="146"/>
      <c r="J364" s="146"/>
      <c r="K364" s="146"/>
      <c r="L364" s="218" t="str">
        <f t="shared" si="66"/>
        <v/>
      </c>
      <c r="M364" s="123">
        <f t="shared" si="68"/>
        <v>0</v>
      </c>
      <c r="N364" s="119" t="str">
        <f t="shared" si="69"/>
        <v/>
      </c>
      <c r="O364" s="119" t="str">
        <f t="shared" si="70"/>
        <v/>
      </c>
      <c r="P364" s="119" t="str">
        <f t="shared" si="71"/>
        <v/>
      </c>
      <c r="Q364" s="119" t="str">
        <f t="shared" si="72"/>
        <v/>
      </c>
      <c r="R364" s="119" t="str">
        <f t="shared" si="73"/>
        <v/>
      </c>
      <c r="S364" s="119" t="str">
        <f t="shared" si="74"/>
        <v/>
      </c>
      <c r="T364" s="119" t="str">
        <f t="shared" si="75"/>
        <v/>
      </c>
      <c r="U364" s="119" t="str">
        <f t="shared" si="76"/>
        <v/>
      </c>
      <c r="V364" s="119" t="str">
        <f t="shared" si="77"/>
        <v/>
      </c>
      <c r="W364" s="119" t="str">
        <f t="shared" si="78"/>
        <v/>
      </c>
      <c r="X364" s="147" t="str">
        <f t="shared" si="67"/>
        <v/>
      </c>
      <c r="Y364" s="88"/>
      <c r="Z364" s="88"/>
      <c r="AA364" s="88"/>
      <c r="AB364" s="88"/>
      <c r="AC364" s="88"/>
      <c r="AD364" s="88"/>
      <c r="AE364" s="88"/>
      <c r="AF364" s="88"/>
      <c r="AG364" s="88"/>
    </row>
    <row r="365" spans="1:33" x14ac:dyDescent="0.5">
      <c r="A365" s="149">
        <v>363</v>
      </c>
      <c r="B365" s="146"/>
      <c r="C365" s="146"/>
      <c r="D365" s="146"/>
      <c r="E365" s="146"/>
      <c r="F365" s="146"/>
      <c r="G365" s="146"/>
      <c r="H365" s="146"/>
      <c r="I365" s="146"/>
      <c r="J365" s="146"/>
      <c r="K365" s="146"/>
      <c r="L365" s="218" t="str">
        <f t="shared" si="66"/>
        <v/>
      </c>
      <c r="M365" s="123">
        <f t="shared" si="68"/>
        <v>0</v>
      </c>
      <c r="N365" s="119" t="str">
        <f t="shared" si="69"/>
        <v/>
      </c>
      <c r="O365" s="119" t="str">
        <f t="shared" si="70"/>
        <v/>
      </c>
      <c r="P365" s="119" t="str">
        <f t="shared" si="71"/>
        <v/>
      </c>
      <c r="Q365" s="119" t="str">
        <f t="shared" si="72"/>
        <v/>
      </c>
      <c r="R365" s="119" t="str">
        <f t="shared" si="73"/>
        <v/>
      </c>
      <c r="S365" s="119" t="str">
        <f t="shared" si="74"/>
        <v/>
      </c>
      <c r="T365" s="119" t="str">
        <f t="shared" si="75"/>
        <v/>
      </c>
      <c r="U365" s="119" t="str">
        <f t="shared" si="76"/>
        <v/>
      </c>
      <c r="V365" s="119" t="str">
        <f t="shared" si="77"/>
        <v/>
      </c>
      <c r="W365" s="119" t="str">
        <f t="shared" si="78"/>
        <v/>
      </c>
      <c r="X365" s="147" t="str">
        <f t="shared" si="67"/>
        <v/>
      </c>
      <c r="Y365" s="88"/>
      <c r="Z365" s="88"/>
      <c r="AA365" s="88"/>
      <c r="AB365" s="88"/>
      <c r="AC365" s="88"/>
      <c r="AD365" s="88"/>
      <c r="AE365" s="88"/>
      <c r="AF365" s="88"/>
      <c r="AG365" s="88"/>
    </row>
    <row r="366" spans="1:33" x14ac:dyDescent="0.5">
      <c r="A366" s="149">
        <v>364</v>
      </c>
      <c r="B366" s="146"/>
      <c r="C366" s="146"/>
      <c r="D366" s="146"/>
      <c r="E366" s="146"/>
      <c r="F366" s="146"/>
      <c r="G366" s="146"/>
      <c r="H366" s="146"/>
      <c r="I366" s="146"/>
      <c r="J366" s="146"/>
      <c r="K366" s="146"/>
      <c r="L366" s="218" t="str">
        <f t="shared" si="66"/>
        <v/>
      </c>
      <c r="M366" s="123">
        <f t="shared" si="68"/>
        <v>0</v>
      </c>
      <c r="N366" s="119" t="str">
        <f t="shared" si="69"/>
        <v/>
      </c>
      <c r="O366" s="119" t="str">
        <f t="shared" si="70"/>
        <v/>
      </c>
      <c r="P366" s="119" t="str">
        <f t="shared" si="71"/>
        <v/>
      </c>
      <c r="Q366" s="119" t="str">
        <f t="shared" si="72"/>
        <v/>
      </c>
      <c r="R366" s="119" t="str">
        <f t="shared" si="73"/>
        <v/>
      </c>
      <c r="S366" s="119" t="str">
        <f t="shared" si="74"/>
        <v/>
      </c>
      <c r="T366" s="119" t="str">
        <f t="shared" si="75"/>
        <v/>
      </c>
      <c r="U366" s="119" t="str">
        <f t="shared" si="76"/>
        <v/>
      </c>
      <c r="V366" s="119" t="str">
        <f t="shared" si="77"/>
        <v/>
      </c>
      <c r="W366" s="119" t="str">
        <f t="shared" si="78"/>
        <v/>
      </c>
      <c r="X366" s="147" t="str">
        <f t="shared" si="67"/>
        <v/>
      </c>
      <c r="Y366" s="88"/>
      <c r="Z366" s="88"/>
      <c r="AA366" s="88"/>
      <c r="AB366" s="88"/>
      <c r="AC366" s="88"/>
      <c r="AD366" s="88"/>
      <c r="AE366" s="88"/>
      <c r="AF366" s="88"/>
      <c r="AG366" s="88"/>
    </row>
    <row r="367" spans="1:33" x14ac:dyDescent="0.5">
      <c r="A367" s="149">
        <v>365</v>
      </c>
      <c r="B367" s="146"/>
      <c r="C367" s="146"/>
      <c r="D367" s="146"/>
      <c r="E367" s="146"/>
      <c r="F367" s="146"/>
      <c r="G367" s="146"/>
      <c r="H367" s="146"/>
      <c r="I367" s="146"/>
      <c r="J367" s="146"/>
      <c r="K367" s="146"/>
      <c r="L367" s="218" t="str">
        <f t="shared" si="66"/>
        <v/>
      </c>
      <c r="M367" s="123">
        <f t="shared" si="68"/>
        <v>0</v>
      </c>
      <c r="N367" s="119" t="str">
        <f t="shared" si="69"/>
        <v/>
      </c>
      <c r="O367" s="119" t="str">
        <f t="shared" si="70"/>
        <v/>
      </c>
      <c r="P367" s="119" t="str">
        <f t="shared" si="71"/>
        <v/>
      </c>
      <c r="Q367" s="119" t="str">
        <f t="shared" si="72"/>
        <v/>
      </c>
      <c r="R367" s="119" t="str">
        <f t="shared" si="73"/>
        <v/>
      </c>
      <c r="S367" s="119" t="str">
        <f t="shared" si="74"/>
        <v/>
      </c>
      <c r="T367" s="119" t="str">
        <f t="shared" si="75"/>
        <v/>
      </c>
      <c r="U367" s="119" t="str">
        <f t="shared" si="76"/>
        <v/>
      </c>
      <c r="V367" s="119" t="str">
        <f t="shared" si="77"/>
        <v/>
      </c>
      <c r="W367" s="119" t="str">
        <f t="shared" si="78"/>
        <v/>
      </c>
      <c r="X367" s="147" t="str">
        <f t="shared" si="67"/>
        <v/>
      </c>
      <c r="Y367" s="88"/>
      <c r="Z367" s="88"/>
      <c r="AA367" s="88"/>
      <c r="AB367" s="88"/>
      <c r="AC367" s="88"/>
      <c r="AD367" s="88"/>
      <c r="AE367" s="88"/>
      <c r="AF367" s="88"/>
      <c r="AG367" s="88"/>
    </row>
    <row r="368" spans="1:33" x14ac:dyDescent="0.5">
      <c r="A368" s="149">
        <v>366</v>
      </c>
      <c r="B368" s="146"/>
      <c r="C368" s="146"/>
      <c r="D368" s="146"/>
      <c r="E368" s="146"/>
      <c r="F368" s="146"/>
      <c r="G368" s="146"/>
      <c r="H368" s="146"/>
      <c r="I368" s="146"/>
      <c r="J368" s="146"/>
      <c r="K368" s="146"/>
      <c r="L368" s="218" t="str">
        <f t="shared" si="66"/>
        <v/>
      </c>
      <c r="M368" s="123">
        <f t="shared" si="68"/>
        <v>0</v>
      </c>
      <c r="N368" s="119" t="str">
        <f t="shared" si="69"/>
        <v/>
      </c>
      <c r="O368" s="119" t="str">
        <f t="shared" si="70"/>
        <v/>
      </c>
      <c r="P368" s="119" t="str">
        <f t="shared" si="71"/>
        <v/>
      </c>
      <c r="Q368" s="119" t="str">
        <f t="shared" si="72"/>
        <v/>
      </c>
      <c r="R368" s="119" t="str">
        <f t="shared" si="73"/>
        <v/>
      </c>
      <c r="S368" s="119" t="str">
        <f t="shared" si="74"/>
        <v/>
      </c>
      <c r="T368" s="119" t="str">
        <f t="shared" si="75"/>
        <v/>
      </c>
      <c r="U368" s="119" t="str">
        <f t="shared" si="76"/>
        <v/>
      </c>
      <c r="V368" s="119" t="str">
        <f t="shared" si="77"/>
        <v/>
      </c>
      <c r="W368" s="119" t="str">
        <f t="shared" si="78"/>
        <v/>
      </c>
      <c r="X368" s="147" t="str">
        <f t="shared" si="67"/>
        <v/>
      </c>
      <c r="Y368" s="88"/>
      <c r="Z368" s="88"/>
      <c r="AA368" s="88"/>
      <c r="AB368" s="88"/>
      <c r="AC368" s="88"/>
      <c r="AD368" s="88"/>
      <c r="AE368" s="88"/>
      <c r="AF368" s="88"/>
      <c r="AG368" s="88"/>
    </row>
    <row r="369" spans="1:33" x14ac:dyDescent="0.5">
      <c r="A369" s="149">
        <v>367</v>
      </c>
      <c r="B369" s="146"/>
      <c r="C369" s="146"/>
      <c r="D369" s="146"/>
      <c r="E369" s="146"/>
      <c r="F369" s="146"/>
      <c r="G369" s="146"/>
      <c r="H369" s="146"/>
      <c r="I369" s="146"/>
      <c r="J369" s="146"/>
      <c r="K369" s="146"/>
      <c r="L369" s="218" t="str">
        <f t="shared" si="66"/>
        <v/>
      </c>
      <c r="M369" s="123">
        <f t="shared" si="68"/>
        <v>0</v>
      </c>
      <c r="N369" s="119" t="str">
        <f t="shared" si="69"/>
        <v/>
      </c>
      <c r="O369" s="119" t="str">
        <f t="shared" si="70"/>
        <v/>
      </c>
      <c r="P369" s="119" t="str">
        <f t="shared" si="71"/>
        <v/>
      </c>
      <c r="Q369" s="119" t="str">
        <f t="shared" si="72"/>
        <v/>
      </c>
      <c r="R369" s="119" t="str">
        <f t="shared" si="73"/>
        <v/>
      </c>
      <c r="S369" s="119" t="str">
        <f t="shared" si="74"/>
        <v/>
      </c>
      <c r="T369" s="119" t="str">
        <f t="shared" si="75"/>
        <v/>
      </c>
      <c r="U369" s="119" t="str">
        <f t="shared" si="76"/>
        <v/>
      </c>
      <c r="V369" s="119" t="str">
        <f t="shared" si="77"/>
        <v/>
      </c>
      <c r="W369" s="119" t="str">
        <f t="shared" si="78"/>
        <v/>
      </c>
      <c r="X369" s="147" t="str">
        <f t="shared" si="67"/>
        <v/>
      </c>
      <c r="Y369" s="88"/>
      <c r="Z369" s="88"/>
      <c r="AA369" s="88"/>
      <c r="AB369" s="88"/>
      <c r="AC369" s="88"/>
      <c r="AD369" s="88"/>
      <c r="AE369" s="88"/>
      <c r="AF369" s="88"/>
      <c r="AG369" s="88"/>
    </row>
    <row r="370" spans="1:33" x14ac:dyDescent="0.5">
      <c r="A370" s="149">
        <v>368</v>
      </c>
      <c r="B370" s="146"/>
      <c r="C370" s="146"/>
      <c r="D370" s="146"/>
      <c r="E370" s="146"/>
      <c r="F370" s="146"/>
      <c r="G370" s="146"/>
      <c r="H370" s="146"/>
      <c r="I370" s="146"/>
      <c r="J370" s="146"/>
      <c r="K370" s="146"/>
      <c r="L370" s="218" t="str">
        <f t="shared" si="66"/>
        <v/>
      </c>
      <c r="M370" s="123">
        <f t="shared" si="68"/>
        <v>0</v>
      </c>
      <c r="N370" s="119" t="str">
        <f t="shared" si="69"/>
        <v/>
      </c>
      <c r="O370" s="119" t="str">
        <f t="shared" si="70"/>
        <v/>
      </c>
      <c r="P370" s="119" t="str">
        <f t="shared" si="71"/>
        <v/>
      </c>
      <c r="Q370" s="119" t="str">
        <f t="shared" si="72"/>
        <v/>
      </c>
      <c r="R370" s="119" t="str">
        <f t="shared" si="73"/>
        <v/>
      </c>
      <c r="S370" s="119" t="str">
        <f t="shared" si="74"/>
        <v/>
      </c>
      <c r="T370" s="119" t="str">
        <f t="shared" si="75"/>
        <v/>
      </c>
      <c r="U370" s="119" t="str">
        <f t="shared" si="76"/>
        <v/>
      </c>
      <c r="V370" s="119" t="str">
        <f t="shared" si="77"/>
        <v/>
      </c>
      <c r="W370" s="119" t="str">
        <f t="shared" si="78"/>
        <v/>
      </c>
      <c r="X370" s="147" t="str">
        <f t="shared" si="67"/>
        <v/>
      </c>
      <c r="Y370" s="88"/>
      <c r="Z370" s="88"/>
      <c r="AA370" s="88"/>
      <c r="AB370" s="88"/>
      <c r="AC370" s="88"/>
      <c r="AD370" s="88"/>
      <c r="AE370" s="88"/>
      <c r="AF370" s="88"/>
      <c r="AG370" s="88"/>
    </row>
    <row r="371" spans="1:33" x14ac:dyDescent="0.5">
      <c r="A371" s="149">
        <v>369</v>
      </c>
      <c r="B371" s="146"/>
      <c r="C371" s="146"/>
      <c r="D371" s="146"/>
      <c r="E371" s="146"/>
      <c r="F371" s="146"/>
      <c r="G371" s="146"/>
      <c r="H371" s="146"/>
      <c r="I371" s="146"/>
      <c r="J371" s="146"/>
      <c r="K371" s="146"/>
      <c r="L371" s="218" t="str">
        <f t="shared" si="66"/>
        <v/>
      </c>
      <c r="M371" s="123">
        <f t="shared" si="68"/>
        <v>0</v>
      </c>
      <c r="N371" s="119" t="str">
        <f t="shared" si="69"/>
        <v/>
      </c>
      <c r="O371" s="119" t="str">
        <f t="shared" si="70"/>
        <v/>
      </c>
      <c r="P371" s="119" t="str">
        <f t="shared" si="71"/>
        <v/>
      </c>
      <c r="Q371" s="119" t="str">
        <f t="shared" si="72"/>
        <v/>
      </c>
      <c r="R371" s="119" t="str">
        <f t="shared" si="73"/>
        <v/>
      </c>
      <c r="S371" s="119" t="str">
        <f t="shared" si="74"/>
        <v/>
      </c>
      <c r="T371" s="119" t="str">
        <f t="shared" si="75"/>
        <v/>
      </c>
      <c r="U371" s="119" t="str">
        <f t="shared" si="76"/>
        <v/>
      </c>
      <c r="V371" s="119" t="str">
        <f t="shared" si="77"/>
        <v/>
      </c>
      <c r="W371" s="119" t="str">
        <f t="shared" si="78"/>
        <v/>
      </c>
      <c r="X371" s="147" t="str">
        <f t="shared" si="67"/>
        <v/>
      </c>
      <c r="Y371" s="88"/>
      <c r="Z371" s="88"/>
      <c r="AA371" s="88"/>
      <c r="AB371" s="88"/>
      <c r="AC371" s="88"/>
      <c r="AD371" s="88"/>
      <c r="AE371" s="88"/>
      <c r="AF371" s="88"/>
      <c r="AG371" s="88"/>
    </row>
    <row r="372" spans="1:33" x14ac:dyDescent="0.5">
      <c r="A372" s="149">
        <v>370</v>
      </c>
      <c r="B372" s="146"/>
      <c r="C372" s="146"/>
      <c r="D372" s="146"/>
      <c r="E372" s="146"/>
      <c r="F372" s="146"/>
      <c r="G372" s="146"/>
      <c r="H372" s="146"/>
      <c r="I372" s="146"/>
      <c r="J372" s="146"/>
      <c r="K372" s="146"/>
      <c r="L372" s="218" t="str">
        <f t="shared" si="66"/>
        <v/>
      </c>
      <c r="M372" s="123">
        <f t="shared" si="68"/>
        <v>0</v>
      </c>
      <c r="N372" s="119" t="str">
        <f t="shared" si="69"/>
        <v/>
      </c>
      <c r="O372" s="119" t="str">
        <f t="shared" si="70"/>
        <v/>
      </c>
      <c r="P372" s="119" t="str">
        <f t="shared" si="71"/>
        <v/>
      </c>
      <c r="Q372" s="119" t="str">
        <f t="shared" si="72"/>
        <v/>
      </c>
      <c r="R372" s="119" t="str">
        <f t="shared" si="73"/>
        <v/>
      </c>
      <c r="S372" s="119" t="str">
        <f t="shared" si="74"/>
        <v/>
      </c>
      <c r="T372" s="119" t="str">
        <f t="shared" si="75"/>
        <v/>
      </c>
      <c r="U372" s="119" t="str">
        <f t="shared" si="76"/>
        <v/>
      </c>
      <c r="V372" s="119" t="str">
        <f t="shared" si="77"/>
        <v/>
      </c>
      <c r="W372" s="119" t="str">
        <f t="shared" si="78"/>
        <v/>
      </c>
      <c r="X372" s="147" t="str">
        <f t="shared" si="67"/>
        <v/>
      </c>
      <c r="Y372" s="88"/>
      <c r="Z372" s="88"/>
      <c r="AA372" s="88"/>
      <c r="AB372" s="88"/>
      <c r="AC372" s="88"/>
      <c r="AD372" s="88"/>
      <c r="AE372" s="88"/>
      <c r="AF372" s="88"/>
      <c r="AG372" s="88"/>
    </row>
    <row r="373" spans="1:33" x14ac:dyDescent="0.5">
      <c r="A373" s="149">
        <v>371</v>
      </c>
      <c r="B373" s="146"/>
      <c r="C373" s="146"/>
      <c r="D373" s="146"/>
      <c r="E373" s="146"/>
      <c r="F373" s="146"/>
      <c r="G373" s="146"/>
      <c r="H373" s="146"/>
      <c r="I373" s="146"/>
      <c r="J373" s="146"/>
      <c r="K373" s="146"/>
      <c r="L373" s="218" t="str">
        <f t="shared" si="66"/>
        <v/>
      </c>
      <c r="M373" s="123">
        <f t="shared" si="68"/>
        <v>0</v>
      </c>
      <c r="N373" s="119" t="str">
        <f t="shared" si="69"/>
        <v/>
      </c>
      <c r="O373" s="119" t="str">
        <f t="shared" si="70"/>
        <v/>
      </c>
      <c r="P373" s="119" t="str">
        <f t="shared" si="71"/>
        <v/>
      </c>
      <c r="Q373" s="119" t="str">
        <f t="shared" si="72"/>
        <v/>
      </c>
      <c r="R373" s="119" t="str">
        <f t="shared" si="73"/>
        <v/>
      </c>
      <c r="S373" s="119" t="str">
        <f t="shared" si="74"/>
        <v/>
      </c>
      <c r="T373" s="119" t="str">
        <f t="shared" si="75"/>
        <v/>
      </c>
      <c r="U373" s="119" t="str">
        <f t="shared" si="76"/>
        <v/>
      </c>
      <c r="V373" s="119" t="str">
        <f t="shared" si="77"/>
        <v/>
      </c>
      <c r="W373" s="119" t="str">
        <f t="shared" si="78"/>
        <v/>
      </c>
      <c r="X373" s="147" t="str">
        <f t="shared" si="67"/>
        <v/>
      </c>
      <c r="Y373" s="88"/>
      <c r="Z373" s="88"/>
      <c r="AA373" s="88"/>
      <c r="AB373" s="88"/>
      <c r="AC373" s="88"/>
      <c r="AD373" s="88"/>
      <c r="AE373" s="88"/>
      <c r="AF373" s="88"/>
      <c r="AG373" s="88"/>
    </row>
    <row r="374" spans="1:33" x14ac:dyDescent="0.5">
      <c r="A374" s="149">
        <v>372</v>
      </c>
      <c r="B374" s="146"/>
      <c r="C374" s="146"/>
      <c r="D374" s="146"/>
      <c r="E374" s="146"/>
      <c r="F374" s="146"/>
      <c r="G374" s="146"/>
      <c r="H374" s="146"/>
      <c r="I374" s="146"/>
      <c r="J374" s="146"/>
      <c r="K374" s="146"/>
      <c r="L374" s="218" t="str">
        <f t="shared" si="66"/>
        <v/>
      </c>
      <c r="M374" s="123">
        <f t="shared" si="68"/>
        <v>0</v>
      </c>
      <c r="N374" s="119" t="str">
        <f t="shared" si="69"/>
        <v/>
      </c>
      <c r="O374" s="119" t="str">
        <f t="shared" si="70"/>
        <v/>
      </c>
      <c r="P374" s="119" t="str">
        <f t="shared" si="71"/>
        <v/>
      </c>
      <c r="Q374" s="119" t="str">
        <f t="shared" si="72"/>
        <v/>
      </c>
      <c r="R374" s="119" t="str">
        <f t="shared" si="73"/>
        <v/>
      </c>
      <c r="S374" s="119" t="str">
        <f t="shared" si="74"/>
        <v/>
      </c>
      <c r="T374" s="119" t="str">
        <f t="shared" si="75"/>
        <v/>
      </c>
      <c r="U374" s="119" t="str">
        <f t="shared" si="76"/>
        <v/>
      </c>
      <c r="V374" s="119" t="str">
        <f t="shared" si="77"/>
        <v/>
      </c>
      <c r="W374" s="119" t="str">
        <f t="shared" si="78"/>
        <v/>
      </c>
      <c r="X374" s="147" t="str">
        <f t="shared" si="67"/>
        <v/>
      </c>
      <c r="Y374" s="88"/>
      <c r="Z374" s="88"/>
      <c r="AA374" s="88"/>
      <c r="AB374" s="88"/>
      <c r="AC374" s="88"/>
      <c r="AD374" s="88"/>
      <c r="AE374" s="88"/>
      <c r="AF374" s="88"/>
      <c r="AG374" s="88"/>
    </row>
    <row r="375" spans="1:33" x14ac:dyDescent="0.5">
      <c r="A375" s="149">
        <v>373</v>
      </c>
      <c r="B375" s="146"/>
      <c r="C375" s="146"/>
      <c r="D375" s="146"/>
      <c r="E375" s="146"/>
      <c r="F375" s="146"/>
      <c r="G375" s="146"/>
      <c r="H375" s="146"/>
      <c r="I375" s="146"/>
      <c r="J375" s="146"/>
      <c r="K375" s="146"/>
      <c r="L375" s="218" t="str">
        <f t="shared" si="66"/>
        <v/>
      </c>
      <c r="M375" s="123">
        <f t="shared" si="68"/>
        <v>0</v>
      </c>
      <c r="N375" s="119" t="str">
        <f t="shared" si="69"/>
        <v/>
      </c>
      <c r="O375" s="119" t="str">
        <f t="shared" si="70"/>
        <v/>
      </c>
      <c r="P375" s="119" t="str">
        <f t="shared" si="71"/>
        <v/>
      </c>
      <c r="Q375" s="119" t="str">
        <f t="shared" si="72"/>
        <v/>
      </c>
      <c r="R375" s="119" t="str">
        <f t="shared" si="73"/>
        <v/>
      </c>
      <c r="S375" s="119" t="str">
        <f t="shared" si="74"/>
        <v/>
      </c>
      <c r="T375" s="119" t="str">
        <f t="shared" si="75"/>
        <v/>
      </c>
      <c r="U375" s="119" t="str">
        <f t="shared" si="76"/>
        <v/>
      </c>
      <c r="V375" s="119" t="str">
        <f t="shared" si="77"/>
        <v/>
      </c>
      <c r="W375" s="119" t="str">
        <f t="shared" si="78"/>
        <v/>
      </c>
      <c r="X375" s="147" t="str">
        <f t="shared" si="67"/>
        <v/>
      </c>
      <c r="Y375" s="88"/>
      <c r="Z375" s="88"/>
      <c r="AA375" s="88"/>
      <c r="AB375" s="88"/>
      <c r="AC375" s="88"/>
      <c r="AD375" s="88"/>
      <c r="AE375" s="88"/>
      <c r="AF375" s="88"/>
      <c r="AG375" s="88"/>
    </row>
    <row r="376" spans="1:33" x14ac:dyDescent="0.5">
      <c r="A376" s="149">
        <v>374</v>
      </c>
      <c r="B376" s="146"/>
      <c r="C376" s="146"/>
      <c r="D376" s="146"/>
      <c r="E376" s="146"/>
      <c r="F376" s="146"/>
      <c r="G376" s="146"/>
      <c r="H376" s="146"/>
      <c r="I376" s="146"/>
      <c r="J376" s="146"/>
      <c r="K376" s="146"/>
      <c r="L376" s="218" t="str">
        <f t="shared" si="66"/>
        <v/>
      </c>
      <c r="M376" s="123">
        <f t="shared" si="68"/>
        <v>0</v>
      </c>
      <c r="N376" s="119" t="str">
        <f t="shared" si="69"/>
        <v/>
      </c>
      <c r="O376" s="119" t="str">
        <f t="shared" si="70"/>
        <v/>
      </c>
      <c r="P376" s="119" t="str">
        <f t="shared" si="71"/>
        <v/>
      </c>
      <c r="Q376" s="119" t="str">
        <f t="shared" si="72"/>
        <v/>
      </c>
      <c r="R376" s="119" t="str">
        <f t="shared" si="73"/>
        <v/>
      </c>
      <c r="S376" s="119" t="str">
        <f t="shared" si="74"/>
        <v/>
      </c>
      <c r="T376" s="119" t="str">
        <f t="shared" si="75"/>
        <v/>
      </c>
      <c r="U376" s="119" t="str">
        <f t="shared" si="76"/>
        <v/>
      </c>
      <c r="V376" s="119" t="str">
        <f t="shared" si="77"/>
        <v/>
      </c>
      <c r="W376" s="119" t="str">
        <f t="shared" si="78"/>
        <v/>
      </c>
      <c r="X376" s="147" t="str">
        <f t="shared" si="67"/>
        <v/>
      </c>
      <c r="Y376" s="88"/>
      <c r="Z376" s="88"/>
      <c r="AA376" s="88"/>
      <c r="AB376" s="88"/>
      <c r="AC376" s="88"/>
      <c r="AD376" s="88"/>
      <c r="AE376" s="88"/>
      <c r="AF376" s="88"/>
      <c r="AG376" s="88"/>
    </row>
    <row r="377" spans="1:33" x14ac:dyDescent="0.5">
      <c r="A377" s="149">
        <v>375</v>
      </c>
      <c r="B377" s="146"/>
      <c r="C377" s="146"/>
      <c r="D377" s="146"/>
      <c r="E377" s="146"/>
      <c r="F377" s="146"/>
      <c r="G377" s="146"/>
      <c r="H377" s="146"/>
      <c r="I377" s="146"/>
      <c r="J377" s="146"/>
      <c r="K377" s="146"/>
      <c r="L377" s="218" t="str">
        <f t="shared" si="66"/>
        <v/>
      </c>
      <c r="M377" s="123">
        <f t="shared" si="68"/>
        <v>0</v>
      </c>
      <c r="N377" s="119" t="str">
        <f t="shared" si="69"/>
        <v/>
      </c>
      <c r="O377" s="119" t="str">
        <f t="shared" si="70"/>
        <v/>
      </c>
      <c r="P377" s="119" t="str">
        <f t="shared" si="71"/>
        <v/>
      </c>
      <c r="Q377" s="119" t="str">
        <f t="shared" si="72"/>
        <v/>
      </c>
      <c r="R377" s="119" t="str">
        <f t="shared" si="73"/>
        <v/>
      </c>
      <c r="S377" s="119" t="str">
        <f t="shared" si="74"/>
        <v/>
      </c>
      <c r="T377" s="119" t="str">
        <f t="shared" si="75"/>
        <v/>
      </c>
      <c r="U377" s="119" t="str">
        <f t="shared" si="76"/>
        <v/>
      </c>
      <c r="V377" s="119" t="str">
        <f t="shared" si="77"/>
        <v/>
      </c>
      <c r="W377" s="119" t="str">
        <f t="shared" si="78"/>
        <v/>
      </c>
      <c r="X377" s="147" t="str">
        <f t="shared" si="67"/>
        <v/>
      </c>
      <c r="Y377" s="88"/>
      <c r="Z377" s="88"/>
      <c r="AA377" s="88"/>
      <c r="AB377" s="88"/>
      <c r="AC377" s="88"/>
      <c r="AD377" s="88"/>
      <c r="AE377" s="88"/>
      <c r="AF377" s="88"/>
      <c r="AG377" s="88"/>
    </row>
    <row r="378" spans="1:33" x14ac:dyDescent="0.5">
      <c r="A378" s="149">
        <v>376</v>
      </c>
      <c r="B378" s="146"/>
      <c r="C378" s="146"/>
      <c r="D378" s="146"/>
      <c r="E378" s="146"/>
      <c r="F378" s="146"/>
      <c r="G378" s="146"/>
      <c r="H378" s="146"/>
      <c r="I378" s="146"/>
      <c r="J378" s="146"/>
      <c r="K378" s="146"/>
      <c r="L378" s="218" t="str">
        <f t="shared" si="66"/>
        <v/>
      </c>
      <c r="M378" s="123">
        <f t="shared" si="68"/>
        <v>0</v>
      </c>
      <c r="N378" s="119" t="str">
        <f t="shared" si="69"/>
        <v/>
      </c>
      <c r="O378" s="119" t="str">
        <f t="shared" si="70"/>
        <v/>
      </c>
      <c r="P378" s="119" t="str">
        <f t="shared" si="71"/>
        <v/>
      </c>
      <c r="Q378" s="119" t="str">
        <f t="shared" si="72"/>
        <v/>
      </c>
      <c r="R378" s="119" t="str">
        <f t="shared" si="73"/>
        <v/>
      </c>
      <c r="S378" s="119" t="str">
        <f t="shared" si="74"/>
        <v/>
      </c>
      <c r="T378" s="119" t="str">
        <f t="shared" si="75"/>
        <v/>
      </c>
      <c r="U378" s="119" t="str">
        <f t="shared" si="76"/>
        <v/>
      </c>
      <c r="V378" s="119" t="str">
        <f t="shared" si="77"/>
        <v/>
      </c>
      <c r="W378" s="119" t="str">
        <f t="shared" si="78"/>
        <v/>
      </c>
      <c r="X378" s="147" t="str">
        <f t="shared" si="67"/>
        <v/>
      </c>
      <c r="Y378" s="88"/>
      <c r="Z378" s="88"/>
      <c r="AA378" s="88"/>
      <c r="AB378" s="88"/>
      <c r="AC378" s="88"/>
      <c r="AD378" s="88"/>
      <c r="AE378" s="88"/>
      <c r="AF378" s="88"/>
      <c r="AG378" s="88"/>
    </row>
    <row r="379" spans="1:33" x14ac:dyDescent="0.5">
      <c r="A379" s="149">
        <v>377</v>
      </c>
      <c r="B379" s="146"/>
      <c r="C379" s="146"/>
      <c r="D379" s="146"/>
      <c r="E379" s="146"/>
      <c r="F379" s="146"/>
      <c r="G379" s="146"/>
      <c r="H379" s="146"/>
      <c r="I379" s="146"/>
      <c r="J379" s="146"/>
      <c r="K379" s="146"/>
      <c r="L379" s="218" t="str">
        <f t="shared" si="66"/>
        <v/>
      </c>
      <c r="M379" s="123">
        <f t="shared" si="68"/>
        <v>0</v>
      </c>
      <c r="N379" s="119" t="str">
        <f t="shared" si="69"/>
        <v/>
      </c>
      <c r="O379" s="119" t="str">
        <f t="shared" si="70"/>
        <v/>
      </c>
      <c r="P379" s="119" t="str">
        <f t="shared" si="71"/>
        <v/>
      </c>
      <c r="Q379" s="119" t="str">
        <f t="shared" si="72"/>
        <v/>
      </c>
      <c r="R379" s="119" t="str">
        <f t="shared" si="73"/>
        <v/>
      </c>
      <c r="S379" s="119" t="str">
        <f t="shared" si="74"/>
        <v/>
      </c>
      <c r="T379" s="119" t="str">
        <f t="shared" si="75"/>
        <v/>
      </c>
      <c r="U379" s="119" t="str">
        <f t="shared" si="76"/>
        <v/>
      </c>
      <c r="V379" s="119" t="str">
        <f t="shared" si="77"/>
        <v/>
      </c>
      <c r="W379" s="119" t="str">
        <f t="shared" si="78"/>
        <v/>
      </c>
      <c r="X379" s="147" t="str">
        <f t="shared" si="67"/>
        <v/>
      </c>
      <c r="Y379" s="88"/>
      <c r="Z379" s="88"/>
      <c r="AA379" s="88"/>
      <c r="AB379" s="88"/>
      <c r="AC379" s="88"/>
      <c r="AD379" s="88"/>
      <c r="AE379" s="88"/>
      <c r="AF379" s="88"/>
      <c r="AG379" s="88"/>
    </row>
    <row r="380" spans="1:33" x14ac:dyDescent="0.5">
      <c r="A380" s="149">
        <v>378</v>
      </c>
      <c r="B380" s="146"/>
      <c r="C380" s="146"/>
      <c r="D380" s="146"/>
      <c r="E380" s="146"/>
      <c r="F380" s="146"/>
      <c r="G380" s="146"/>
      <c r="H380" s="146"/>
      <c r="I380" s="146"/>
      <c r="J380" s="146"/>
      <c r="K380" s="146"/>
      <c r="L380" s="218" t="str">
        <f t="shared" si="66"/>
        <v/>
      </c>
      <c r="M380" s="123">
        <f t="shared" si="68"/>
        <v>0</v>
      </c>
      <c r="N380" s="119" t="str">
        <f t="shared" si="69"/>
        <v/>
      </c>
      <c r="O380" s="119" t="str">
        <f t="shared" si="70"/>
        <v/>
      </c>
      <c r="P380" s="119" t="str">
        <f t="shared" si="71"/>
        <v/>
      </c>
      <c r="Q380" s="119" t="str">
        <f t="shared" si="72"/>
        <v/>
      </c>
      <c r="R380" s="119" t="str">
        <f t="shared" si="73"/>
        <v/>
      </c>
      <c r="S380" s="119" t="str">
        <f t="shared" si="74"/>
        <v/>
      </c>
      <c r="T380" s="119" t="str">
        <f t="shared" si="75"/>
        <v/>
      </c>
      <c r="U380" s="119" t="str">
        <f t="shared" si="76"/>
        <v/>
      </c>
      <c r="V380" s="119" t="str">
        <f t="shared" si="77"/>
        <v/>
      </c>
      <c r="W380" s="119" t="str">
        <f t="shared" si="78"/>
        <v/>
      </c>
      <c r="X380" s="147" t="str">
        <f t="shared" si="67"/>
        <v/>
      </c>
      <c r="Y380" s="88"/>
      <c r="Z380" s="88"/>
      <c r="AA380" s="88"/>
      <c r="AB380" s="88"/>
      <c r="AC380" s="88"/>
      <c r="AD380" s="88"/>
      <c r="AE380" s="88"/>
      <c r="AF380" s="88"/>
      <c r="AG380" s="88"/>
    </row>
    <row r="381" spans="1:33" x14ac:dyDescent="0.5">
      <c r="A381" s="149">
        <v>379</v>
      </c>
      <c r="B381" s="146"/>
      <c r="C381" s="146"/>
      <c r="D381" s="146"/>
      <c r="E381" s="146"/>
      <c r="F381" s="146"/>
      <c r="G381" s="146"/>
      <c r="H381" s="146"/>
      <c r="I381" s="146"/>
      <c r="J381" s="146"/>
      <c r="K381" s="146"/>
      <c r="L381" s="218" t="str">
        <f t="shared" si="66"/>
        <v/>
      </c>
      <c r="M381" s="123">
        <f t="shared" si="68"/>
        <v>0</v>
      </c>
      <c r="N381" s="119" t="str">
        <f t="shared" si="69"/>
        <v/>
      </c>
      <c r="O381" s="119" t="str">
        <f t="shared" si="70"/>
        <v/>
      </c>
      <c r="P381" s="119" t="str">
        <f t="shared" si="71"/>
        <v/>
      </c>
      <c r="Q381" s="119" t="str">
        <f t="shared" si="72"/>
        <v/>
      </c>
      <c r="R381" s="119" t="str">
        <f t="shared" si="73"/>
        <v/>
      </c>
      <c r="S381" s="119" t="str">
        <f t="shared" si="74"/>
        <v/>
      </c>
      <c r="T381" s="119" t="str">
        <f t="shared" si="75"/>
        <v/>
      </c>
      <c r="U381" s="119" t="str">
        <f t="shared" si="76"/>
        <v/>
      </c>
      <c r="V381" s="119" t="str">
        <f t="shared" si="77"/>
        <v/>
      </c>
      <c r="W381" s="119" t="str">
        <f t="shared" si="78"/>
        <v/>
      </c>
      <c r="X381" s="147" t="str">
        <f t="shared" si="67"/>
        <v/>
      </c>
      <c r="Y381" s="88"/>
      <c r="Z381" s="88"/>
      <c r="AA381" s="88"/>
      <c r="AB381" s="88"/>
      <c r="AC381" s="88"/>
      <c r="AD381" s="88"/>
      <c r="AE381" s="88"/>
      <c r="AF381" s="88"/>
      <c r="AG381" s="88"/>
    </row>
    <row r="382" spans="1:33" x14ac:dyDescent="0.5">
      <c r="A382" s="149">
        <v>380</v>
      </c>
      <c r="B382" s="146"/>
      <c r="C382" s="146"/>
      <c r="D382" s="146"/>
      <c r="E382" s="146"/>
      <c r="F382" s="146"/>
      <c r="G382" s="146"/>
      <c r="H382" s="146"/>
      <c r="I382" s="146"/>
      <c r="J382" s="146"/>
      <c r="K382" s="146"/>
      <c r="L382" s="218" t="str">
        <f t="shared" si="66"/>
        <v/>
      </c>
      <c r="M382" s="123">
        <f t="shared" si="68"/>
        <v>0</v>
      </c>
      <c r="N382" s="119" t="str">
        <f t="shared" si="69"/>
        <v/>
      </c>
      <c r="O382" s="119" t="str">
        <f t="shared" si="70"/>
        <v/>
      </c>
      <c r="P382" s="119" t="str">
        <f t="shared" si="71"/>
        <v/>
      </c>
      <c r="Q382" s="119" t="str">
        <f t="shared" si="72"/>
        <v/>
      </c>
      <c r="R382" s="119" t="str">
        <f t="shared" si="73"/>
        <v/>
      </c>
      <c r="S382" s="119" t="str">
        <f t="shared" si="74"/>
        <v/>
      </c>
      <c r="T382" s="119" t="str">
        <f t="shared" si="75"/>
        <v/>
      </c>
      <c r="U382" s="119" t="str">
        <f t="shared" si="76"/>
        <v/>
      </c>
      <c r="V382" s="119" t="str">
        <f t="shared" si="77"/>
        <v/>
      </c>
      <c r="W382" s="119" t="str">
        <f t="shared" si="78"/>
        <v/>
      </c>
      <c r="X382" s="147" t="str">
        <f t="shared" si="67"/>
        <v/>
      </c>
      <c r="Y382" s="88"/>
      <c r="Z382" s="88"/>
      <c r="AA382" s="88"/>
      <c r="AB382" s="88"/>
      <c r="AC382" s="88"/>
      <c r="AD382" s="88"/>
      <c r="AE382" s="88"/>
      <c r="AF382" s="88"/>
      <c r="AG382" s="88"/>
    </row>
    <row r="383" spans="1:33" x14ac:dyDescent="0.5">
      <c r="A383" s="149">
        <v>381</v>
      </c>
      <c r="B383" s="146"/>
      <c r="C383" s="146"/>
      <c r="D383" s="146"/>
      <c r="E383" s="146"/>
      <c r="F383" s="146"/>
      <c r="G383" s="146"/>
      <c r="H383" s="146"/>
      <c r="I383" s="146"/>
      <c r="J383" s="146"/>
      <c r="K383" s="146"/>
      <c r="L383" s="218" t="str">
        <f t="shared" si="66"/>
        <v/>
      </c>
      <c r="M383" s="123">
        <f t="shared" si="68"/>
        <v>0</v>
      </c>
      <c r="N383" s="119" t="str">
        <f t="shared" si="69"/>
        <v/>
      </c>
      <c r="O383" s="119" t="str">
        <f t="shared" si="70"/>
        <v/>
      </c>
      <c r="P383" s="119" t="str">
        <f t="shared" si="71"/>
        <v/>
      </c>
      <c r="Q383" s="119" t="str">
        <f t="shared" si="72"/>
        <v/>
      </c>
      <c r="R383" s="119" t="str">
        <f t="shared" si="73"/>
        <v/>
      </c>
      <c r="S383" s="119" t="str">
        <f t="shared" si="74"/>
        <v/>
      </c>
      <c r="T383" s="119" t="str">
        <f t="shared" si="75"/>
        <v/>
      </c>
      <c r="U383" s="119" t="str">
        <f t="shared" si="76"/>
        <v/>
      </c>
      <c r="V383" s="119" t="str">
        <f t="shared" si="77"/>
        <v/>
      </c>
      <c r="W383" s="119" t="str">
        <f t="shared" si="78"/>
        <v/>
      </c>
      <c r="X383" s="147" t="str">
        <f t="shared" si="67"/>
        <v/>
      </c>
      <c r="Y383" s="88"/>
      <c r="Z383" s="88"/>
      <c r="AA383" s="88"/>
      <c r="AB383" s="88"/>
      <c r="AC383" s="88"/>
      <c r="AD383" s="88"/>
      <c r="AE383" s="88"/>
      <c r="AF383" s="88"/>
      <c r="AG383" s="88"/>
    </row>
    <row r="384" spans="1:33" x14ac:dyDescent="0.5">
      <c r="A384" s="149">
        <v>382</v>
      </c>
      <c r="B384" s="146"/>
      <c r="C384" s="146"/>
      <c r="D384" s="146"/>
      <c r="E384" s="146"/>
      <c r="F384" s="146"/>
      <c r="G384" s="146"/>
      <c r="H384" s="146"/>
      <c r="I384" s="146"/>
      <c r="J384" s="146"/>
      <c r="K384" s="146"/>
      <c r="L384" s="218" t="str">
        <f t="shared" si="66"/>
        <v/>
      </c>
      <c r="M384" s="123">
        <f t="shared" si="68"/>
        <v>0</v>
      </c>
      <c r="N384" s="119" t="str">
        <f t="shared" si="69"/>
        <v/>
      </c>
      <c r="O384" s="119" t="str">
        <f t="shared" si="70"/>
        <v/>
      </c>
      <c r="P384" s="119" t="str">
        <f t="shared" si="71"/>
        <v/>
      </c>
      <c r="Q384" s="119" t="str">
        <f t="shared" si="72"/>
        <v/>
      </c>
      <c r="R384" s="119" t="str">
        <f t="shared" si="73"/>
        <v/>
      </c>
      <c r="S384" s="119" t="str">
        <f t="shared" si="74"/>
        <v/>
      </c>
      <c r="T384" s="119" t="str">
        <f t="shared" si="75"/>
        <v/>
      </c>
      <c r="U384" s="119" t="str">
        <f t="shared" si="76"/>
        <v/>
      </c>
      <c r="V384" s="119" t="str">
        <f t="shared" si="77"/>
        <v/>
      </c>
      <c r="W384" s="119" t="str">
        <f t="shared" si="78"/>
        <v/>
      </c>
      <c r="X384" s="147" t="str">
        <f t="shared" si="67"/>
        <v/>
      </c>
      <c r="Y384" s="88"/>
      <c r="Z384" s="88"/>
      <c r="AA384" s="88"/>
      <c r="AB384" s="88"/>
      <c r="AC384" s="88"/>
      <c r="AD384" s="88"/>
      <c r="AE384" s="88"/>
      <c r="AF384" s="88"/>
      <c r="AG384" s="88"/>
    </row>
    <row r="385" spans="1:33" x14ac:dyDescent="0.5">
      <c r="A385" s="149">
        <v>383</v>
      </c>
      <c r="B385" s="146"/>
      <c r="C385" s="146"/>
      <c r="D385" s="146"/>
      <c r="E385" s="146"/>
      <c r="F385" s="146"/>
      <c r="G385" s="146"/>
      <c r="H385" s="146"/>
      <c r="I385" s="146"/>
      <c r="J385" s="146"/>
      <c r="K385" s="146"/>
      <c r="L385" s="218" t="str">
        <f t="shared" si="66"/>
        <v/>
      </c>
      <c r="M385" s="123">
        <f t="shared" si="68"/>
        <v>0</v>
      </c>
      <c r="N385" s="119" t="str">
        <f t="shared" si="69"/>
        <v/>
      </c>
      <c r="O385" s="119" t="str">
        <f t="shared" si="70"/>
        <v/>
      </c>
      <c r="P385" s="119" t="str">
        <f t="shared" si="71"/>
        <v/>
      </c>
      <c r="Q385" s="119" t="str">
        <f t="shared" si="72"/>
        <v/>
      </c>
      <c r="R385" s="119" t="str">
        <f t="shared" si="73"/>
        <v/>
      </c>
      <c r="S385" s="119" t="str">
        <f t="shared" si="74"/>
        <v/>
      </c>
      <c r="T385" s="119" t="str">
        <f t="shared" si="75"/>
        <v/>
      </c>
      <c r="U385" s="119" t="str">
        <f t="shared" si="76"/>
        <v/>
      </c>
      <c r="V385" s="119" t="str">
        <f t="shared" si="77"/>
        <v/>
      </c>
      <c r="W385" s="119" t="str">
        <f t="shared" si="78"/>
        <v/>
      </c>
      <c r="X385" s="147" t="str">
        <f t="shared" si="67"/>
        <v/>
      </c>
      <c r="Y385" s="88"/>
      <c r="Z385" s="88"/>
      <c r="AA385" s="88"/>
      <c r="AB385" s="88"/>
      <c r="AC385" s="88"/>
      <c r="AD385" s="88"/>
      <c r="AE385" s="88"/>
      <c r="AF385" s="88"/>
      <c r="AG385" s="88"/>
    </row>
    <row r="386" spans="1:33" x14ac:dyDescent="0.5">
      <c r="A386" s="149">
        <v>384</v>
      </c>
      <c r="B386" s="146"/>
      <c r="C386" s="146"/>
      <c r="D386" s="146"/>
      <c r="E386" s="146"/>
      <c r="F386" s="146"/>
      <c r="G386" s="146"/>
      <c r="H386" s="146"/>
      <c r="I386" s="146"/>
      <c r="J386" s="146"/>
      <c r="K386" s="146"/>
      <c r="L386" s="218" t="str">
        <f t="shared" si="66"/>
        <v/>
      </c>
      <c r="M386" s="123">
        <f t="shared" si="68"/>
        <v>0</v>
      </c>
      <c r="N386" s="119" t="str">
        <f t="shared" si="69"/>
        <v/>
      </c>
      <c r="O386" s="119" t="str">
        <f t="shared" si="70"/>
        <v/>
      </c>
      <c r="P386" s="119" t="str">
        <f t="shared" si="71"/>
        <v/>
      </c>
      <c r="Q386" s="119" t="str">
        <f t="shared" si="72"/>
        <v/>
      </c>
      <c r="R386" s="119" t="str">
        <f t="shared" si="73"/>
        <v/>
      </c>
      <c r="S386" s="119" t="str">
        <f t="shared" si="74"/>
        <v/>
      </c>
      <c r="T386" s="119" t="str">
        <f t="shared" si="75"/>
        <v/>
      </c>
      <c r="U386" s="119" t="str">
        <f t="shared" si="76"/>
        <v/>
      </c>
      <c r="V386" s="119" t="str">
        <f t="shared" si="77"/>
        <v/>
      </c>
      <c r="W386" s="119" t="str">
        <f t="shared" si="78"/>
        <v/>
      </c>
      <c r="X386" s="147" t="str">
        <f t="shared" si="67"/>
        <v/>
      </c>
      <c r="Y386" s="88"/>
      <c r="Z386" s="88"/>
      <c r="AA386" s="88"/>
      <c r="AB386" s="88"/>
      <c r="AC386" s="88"/>
      <c r="AD386" s="88"/>
      <c r="AE386" s="88"/>
      <c r="AF386" s="88"/>
      <c r="AG386" s="88"/>
    </row>
    <row r="387" spans="1:33" x14ac:dyDescent="0.5">
      <c r="A387" s="149">
        <v>385</v>
      </c>
      <c r="B387" s="146"/>
      <c r="C387" s="146"/>
      <c r="D387" s="146"/>
      <c r="E387" s="146"/>
      <c r="F387" s="146"/>
      <c r="G387" s="146"/>
      <c r="H387" s="146"/>
      <c r="I387" s="146"/>
      <c r="J387" s="146"/>
      <c r="K387" s="146"/>
      <c r="L387" s="218" t="str">
        <f t="shared" ref="L387:L450" si="79">X387</f>
        <v/>
      </c>
      <c r="M387" s="123">
        <f t="shared" si="68"/>
        <v>0</v>
      </c>
      <c r="N387" s="119" t="str">
        <f t="shared" si="69"/>
        <v/>
      </c>
      <c r="O387" s="119" t="str">
        <f t="shared" si="70"/>
        <v/>
      </c>
      <c r="P387" s="119" t="str">
        <f t="shared" si="71"/>
        <v/>
      </c>
      <c r="Q387" s="119" t="str">
        <f t="shared" si="72"/>
        <v/>
      </c>
      <c r="R387" s="119" t="str">
        <f t="shared" si="73"/>
        <v/>
      </c>
      <c r="S387" s="119" t="str">
        <f t="shared" si="74"/>
        <v/>
      </c>
      <c r="T387" s="119" t="str">
        <f t="shared" si="75"/>
        <v/>
      </c>
      <c r="U387" s="119" t="str">
        <f t="shared" si="76"/>
        <v/>
      </c>
      <c r="V387" s="119" t="str">
        <f t="shared" si="77"/>
        <v/>
      </c>
      <c r="W387" s="119" t="str">
        <f t="shared" si="78"/>
        <v/>
      </c>
      <c r="X387" s="147" t="str">
        <f t="shared" ref="X387:X450" si="80">IF(M387=0,"",SUM(B387:K387))</f>
        <v/>
      </c>
      <c r="Y387" s="88"/>
      <c r="Z387" s="88"/>
      <c r="AA387" s="88"/>
      <c r="AB387" s="88"/>
      <c r="AC387" s="88"/>
      <c r="AD387" s="88"/>
      <c r="AE387" s="88"/>
      <c r="AF387" s="88"/>
      <c r="AG387" s="88"/>
    </row>
    <row r="388" spans="1:33" x14ac:dyDescent="0.5">
      <c r="A388" s="149">
        <v>386</v>
      </c>
      <c r="B388" s="146"/>
      <c r="C388" s="146"/>
      <c r="D388" s="146"/>
      <c r="E388" s="146"/>
      <c r="F388" s="146"/>
      <c r="G388" s="146"/>
      <c r="H388" s="146"/>
      <c r="I388" s="146"/>
      <c r="J388" s="146"/>
      <c r="K388" s="146"/>
      <c r="L388" s="218" t="str">
        <f t="shared" si="79"/>
        <v/>
      </c>
      <c r="M388" s="123">
        <f t="shared" ref="M388:M451" si="81">COUNT(B388:K388)</f>
        <v>0</v>
      </c>
      <c r="N388" s="119" t="str">
        <f t="shared" ref="N388:N451" si="82">IF(B388=0,"",B388^2)</f>
        <v/>
      </c>
      <c r="O388" s="119" t="str">
        <f t="shared" ref="O388:O451" si="83">IF(C388=0,"",C388^2)</f>
        <v/>
      </c>
      <c r="P388" s="119" t="str">
        <f t="shared" ref="P388:P451" si="84">IF(D388=0,"",D388^2)</f>
        <v/>
      </c>
      <c r="Q388" s="119" t="str">
        <f t="shared" ref="Q388:Q451" si="85">IF(E388=0,"",E388^2)</f>
        <v/>
      </c>
      <c r="R388" s="119" t="str">
        <f t="shared" ref="R388:R451" si="86">IF(F388=0,"",F388^2)</f>
        <v/>
      </c>
      <c r="S388" s="119" t="str">
        <f t="shared" ref="S388:S451" si="87">IF(G388=0,"",G388^2)</f>
        <v/>
      </c>
      <c r="T388" s="119" t="str">
        <f t="shared" ref="T388:T451" si="88">IF(H388=0,"",H388^2)</f>
        <v/>
      </c>
      <c r="U388" s="119" t="str">
        <f t="shared" ref="U388:U451" si="89">IF(I388=0,"",I388^2)</f>
        <v/>
      </c>
      <c r="V388" s="119" t="str">
        <f t="shared" ref="V388:V451" si="90">IF(J388=0,"",J388^2)</f>
        <v/>
      </c>
      <c r="W388" s="119" t="str">
        <f t="shared" ref="W388:W451" si="91">IF(K388=0,"",K388^2)</f>
        <v/>
      </c>
      <c r="X388" s="147" t="str">
        <f t="shared" si="80"/>
        <v/>
      </c>
      <c r="Y388" s="88"/>
      <c r="Z388" s="88"/>
      <c r="AA388" s="88"/>
      <c r="AB388" s="88"/>
      <c r="AC388" s="88"/>
      <c r="AD388" s="88"/>
      <c r="AE388" s="88"/>
      <c r="AF388" s="88"/>
      <c r="AG388" s="88"/>
    </row>
    <row r="389" spans="1:33" x14ac:dyDescent="0.5">
      <c r="A389" s="149">
        <v>387</v>
      </c>
      <c r="B389" s="146"/>
      <c r="C389" s="146"/>
      <c r="D389" s="146"/>
      <c r="E389" s="146"/>
      <c r="F389" s="146"/>
      <c r="G389" s="146"/>
      <c r="H389" s="146"/>
      <c r="I389" s="146"/>
      <c r="J389" s="146"/>
      <c r="K389" s="146"/>
      <c r="L389" s="218" t="str">
        <f t="shared" si="79"/>
        <v/>
      </c>
      <c r="M389" s="123">
        <f t="shared" si="81"/>
        <v>0</v>
      </c>
      <c r="N389" s="119" t="str">
        <f t="shared" si="82"/>
        <v/>
      </c>
      <c r="O389" s="119" t="str">
        <f t="shared" si="83"/>
        <v/>
      </c>
      <c r="P389" s="119" t="str">
        <f t="shared" si="84"/>
        <v/>
      </c>
      <c r="Q389" s="119" t="str">
        <f t="shared" si="85"/>
        <v/>
      </c>
      <c r="R389" s="119" t="str">
        <f t="shared" si="86"/>
        <v/>
      </c>
      <c r="S389" s="119" t="str">
        <f t="shared" si="87"/>
        <v/>
      </c>
      <c r="T389" s="119" t="str">
        <f t="shared" si="88"/>
        <v/>
      </c>
      <c r="U389" s="119" t="str">
        <f t="shared" si="89"/>
        <v/>
      </c>
      <c r="V389" s="119" t="str">
        <f t="shared" si="90"/>
        <v/>
      </c>
      <c r="W389" s="119" t="str">
        <f t="shared" si="91"/>
        <v/>
      </c>
      <c r="X389" s="147" t="str">
        <f t="shared" si="80"/>
        <v/>
      </c>
      <c r="Y389" s="88"/>
      <c r="Z389" s="88"/>
      <c r="AA389" s="88"/>
      <c r="AB389" s="88"/>
      <c r="AC389" s="88"/>
      <c r="AD389" s="88"/>
      <c r="AE389" s="88"/>
      <c r="AF389" s="88"/>
      <c r="AG389" s="88"/>
    </row>
    <row r="390" spans="1:33" x14ac:dyDescent="0.5">
      <c r="A390" s="149">
        <v>388</v>
      </c>
      <c r="B390" s="146"/>
      <c r="C390" s="146"/>
      <c r="D390" s="146"/>
      <c r="E390" s="146"/>
      <c r="F390" s="146"/>
      <c r="G390" s="146"/>
      <c r="H390" s="146"/>
      <c r="I390" s="146"/>
      <c r="J390" s="146"/>
      <c r="K390" s="146"/>
      <c r="L390" s="218" t="str">
        <f t="shared" si="79"/>
        <v/>
      </c>
      <c r="M390" s="123">
        <f t="shared" si="81"/>
        <v>0</v>
      </c>
      <c r="N390" s="119" t="str">
        <f t="shared" si="82"/>
        <v/>
      </c>
      <c r="O390" s="119" t="str">
        <f t="shared" si="83"/>
        <v/>
      </c>
      <c r="P390" s="119" t="str">
        <f t="shared" si="84"/>
        <v/>
      </c>
      <c r="Q390" s="119" t="str">
        <f t="shared" si="85"/>
        <v/>
      </c>
      <c r="R390" s="119" t="str">
        <f t="shared" si="86"/>
        <v/>
      </c>
      <c r="S390" s="119" t="str">
        <f t="shared" si="87"/>
        <v/>
      </c>
      <c r="T390" s="119" t="str">
        <f t="shared" si="88"/>
        <v/>
      </c>
      <c r="U390" s="119" t="str">
        <f t="shared" si="89"/>
        <v/>
      </c>
      <c r="V390" s="119" t="str">
        <f t="shared" si="90"/>
        <v/>
      </c>
      <c r="W390" s="119" t="str">
        <f t="shared" si="91"/>
        <v/>
      </c>
      <c r="X390" s="147" t="str">
        <f t="shared" si="80"/>
        <v/>
      </c>
      <c r="Y390" s="88"/>
      <c r="Z390" s="88"/>
      <c r="AA390" s="88"/>
      <c r="AB390" s="88"/>
      <c r="AC390" s="88"/>
      <c r="AD390" s="88"/>
      <c r="AE390" s="88"/>
      <c r="AF390" s="88"/>
      <c r="AG390" s="88"/>
    </row>
    <row r="391" spans="1:33" x14ac:dyDescent="0.5">
      <c r="A391" s="149">
        <v>389</v>
      </c>
      <c r="B391" s="146"/>
      <c r="C391" s="146"/>
      <c r="D391" s="146"/>
      <c r="E391" s="146"/>
      <c r="F391" s="146"/>
      <c r="G391" s="146"/>
      <c r="H391" s="146"/>
      <c r="I391" s="146"/>
      <c r="J391" s="146"/>
      <c r="K391" s="146"/>
      <c r="L391" s="218" t="str">
        <f t="shared" si="79"/>
        <v/>
      </c>
      <c r="M391" s="123">
        <f t="shared" si="81"/>
        <v>0</v>
      </c>
      <c r="N391" s="119" t="str">
        <f t="shared" si="82"/>
        <v/>
      </c>
      <c r="O391" s="119" t="str">
        <f t="shared" si="83"/>
        <v/>
      </c>
      <c r="P391" s="119" t="str">
        <f t="shared" si="84"/>
        <v/>
      </c>
      <c r="Q391" s="119" t="str">
        <f t="shared" si="85"/>
        <v/>
      </c>
      <c r="R391" s="119" t="str">
        <f t="shared" si="86"/>
        <v/>
      </c>
      <c r="S391" s="119" t="str">
        <f t="shared" si="87"/>
        <v/>
      </c>
      <c r="T391" s="119" t="str">
        <f t="shared" si="88"/>
        <v/>
      </c>
      <c r="U391" s="119" t="str">
        <f t="shared" si="89"/>
        <v/>
      </c>
      <c r="V391" s="119" t="str">
        <f t="shared" si="90"/>
        <v/>
      </c>
      <c r="W391" s="119" t="str">
        <f t="shared" si="91"/>
        <v/>
      </c>
      <c r="X391" s="147" t="str">
        <f t="shared" si="80"/>
        <v/>
      </c>
      <c r="Y391" s="88"/>
      <c r="Z391" s="88"/>
      <c r="AA391" s="88"/>
      <c r="AB391" s="88"/>
      <c r="AC391" s="88"/>
      <c r="AD391" s="88"/>
      <c r="AE391" s="88"/>
      <c r="AF391" s="88"/>
      <c r="AG391" s="88"/>
    </row>
    <row r="392" spans="1:33" x14ac:dyDescent="0.5">
      <c r="A392" s="149">
        <v>390</v>
      </c>
      <c r="B392" s="146"/>
      <c r="C392" s="146"/>
      <c r="D392" s="146"/>
      <c r="E392" s="146"/>
      <c r="F392" s="146"/>
      <c r="G392" s="146"/>
      <c r="H392" s="146"/>
      <c r="I392" s="146"/>
      <c r="J392" s="146"/>
      <c r="K392" s="146"/>
      <c r="L392" s="218" t="str">
        <f t="shared" si="79"/>
        <v/>
      </c>
      <c r="M392" s="123">
        <f t="shared" si="81"/>
        <v>0</v>
      </c>
      <c r="N392" s="119" t="str">
        <f t="shared" si="82"/>
        <v/>
      </c>
      <c r="O392" s="119" t="str">
        <f t="shared" si="83"/>
        <v/>
      </c>
      <c r="P392" s="119" t="str">
        <f t="shared" si="84"/>
        <v/>
      </c>
      <c r="Q392" s="119" t="str">
        <f t="shared" si="85"/>
        <v/>
      </c>
      <c r="R392" s="119" t="str">
        <f t="shared" si="86"/>
        <v/>
      </c>
      <c r="S392" s="119" t="str">
        <f t="shared" si="87"/>
        <v/>
      </c>
      <c r="T392" s="119" t="str">
        <f t="shared" si="88"/>
        <v/>
      </c>
      <c r="U392" s="119" t="str">
        <f t="shared" si="89"/>
        <v/>
      </c>
      <c r="V392" s="119" t="str">
        <f t="shared" si="90"/>
        <v/>
      </c>
      <c r="W392" s="119" t="str">
        <f t="shared" si="91"/>
        <v/>
      </c>
      <c r="X392" s="147" t="str">
        <f t="shared" si="80"/>
        <v/>
      </c>
      <c r="Y392" s="88"/>
      <c r="Z392" s="88"/>
      <c r="AA392" s="88"/>
      <c r="AB392" s="88"/>
      <c r="AC392" s="88"/>
      <c r="AD392" s="88"/>
      <c r="AE392" s="88"/>
      <c r="AF392" s="88"/>
      <c r="AG392" s="88"/>
    </row>
    <row r="393" spans="1:33" x14ac:dyDescent="0.5">
      <c r="A393" s="149">
        <v>391</v>
      </c>
      <c r="B393" s="146"/>
      <c r="C393" s="146"/>
      <c r="D393" s="146"/>
      <c r="E393" s="146"/>
      <c r="F393" s="146"/>
      <c r="G393" s="146"/>
      <c r="H393" s="146"/>
      <c r="I393" s="146"/>
      <c r="J393" s="146"/>
      <c r="K393" s="146"/>
      <c r="L393" s="218" t="str">
        <f t="shared" si="79"/>
        <v/>
      </c>
      <c r="M393" s="123">
        <f t="shared" si="81"/>
        <v>0</v>
      </c>
      <c r="N393" s="119" t="str">
        <f t="shared" si="82"/>
        <v/>
      </c>
      <c r="O393" s="119" t="str">
        <f t="shared" si="83"/>
        <v/>
      </c>
      <c r="P393" s="119" t="str">
        <f t="shared" si="84"/>
        <v/>
      </c>
      <c r="Q393" s="119" t="str">
        <f t="shared" si="85"/>
        <v/>
      </c>
      <c r="R393" s="119" t="str">
        <f t="shared" si="86"/>
        <v/>
      </c>
      <c r="S393" s="119" t="str">
        <f t="shared" si="87"/>
        <v/>
      </c>
      <c r="T393" s="119" t="str">
        <f t="shared" si="88"/>
        <v/>
      </c>
      <c r="U393" s="119" t="str">
        <f t="shared" si="89"/>
        <v/>
      </c>
      <c r="V393" s="119" t="str">
        <f t="shared" si="90"/>
        <v/>
      </c>
      <c r="W393" s="119" t="str">
        <f t="shared" si="91"/>
        <v/>
      </c>
      <c r="X393" s="147" t="str">
        <f t="shared" si="80"/>
        <v/>
      </c>
      <c r="Y393" s="88"/>
      <c r="Z393" s="88"/>
      <c r="AA393" s="88"/>
      <c r="AB393" s="88"/>
      <c r="AC393" s="88"/>
      <c r="AD393" s="88"/>
      <c r="AE393" s="88"/>
      <c r="AF393" s="88"/>
      <c r="AG393" s="88"/>
    </row>
    <row r="394" spans="1:33" x14ac:dyDescent="0.5">
      <c r="A394" s="149">
        <v>392</v>
      </c>
      <c r="B394" s="146"/>
      <c r="C394" s="146"/>
      <c r="D394" s="146"/>
      <c r="E394" s="146"/>
      <c r="F394" s="146"/>
      <c r="G394" s="146"/>
      <c r="H394" s="146"/>
      <c r="I394" s="146"/>
      <c r="J394" s="146"/>
      <c r="K394" s="146"/>
      <c r="L394" s="218" t="str">
        <f t="shared" si="79"/>
        <v/>
      </c>
      <c r="M394" s="123">
        <f t="shared" si="81"/>
        <v>0</v>
      </c>
      <c r="N394" s="119" t="str">
        <f t="shared" si="82"/>
        <v/>
      </c>
      <c r="O394" s="119" t="str">
        <f t="shared" si="83"/>
        <v/>
      </c>
      <c r="P394" s="119" t="str">
        <f t="shared" si="84"/>
        <v/>
      </c>
      <c r="Q394" s="119" t="str">
        <f t="shared" si="85"/>
        <v/>
      </c>
      <c r="R394" s="119" t="str">
        <f t="shared" si="86"/>
        <v/>
      </c>
      <c r="S394" s="119" t="str">
        <f t="shared" si="87"/>
        <v/>
      </c>
      <c r="T394" s="119" t="str">
        <f t="shared" si="88"/>
        <v/>
      </c>
      <c r="U394" s="119" t="str">
        <f t="shared" si="89"/>
        <v/>
      </c>
      <c r="V394" s="119" t="str">
        <f t="shared" si="90"/>
        <v/>
      </c>
      <c r="W394" s="119" t="str">
        <f t="shared" si="91"/>
        <v/>
      </c>
      <c r="X394" s="147" t="str">
        <f t="shared" si="80"/>
        <v/>
      </c>
      <c r="Y394" s="88"/>
      <c r="Z394" s="88"/>
      <c r="AA394" s="88"/>
      <c r="AB394" s="88"/>
      <c r="AC394" s="88"/>
      <c r="AD394" s="88"/>
      <c r="AE394" s="88"/>
      <c r="AF394" s="88"/>
      <c r="AG394" s="88"/>
    </row>
    <row r="395" spans="1:33" x14ac:dyDescent="0.5">
      <c r="A395" s="149">
        <v>393</v>
      </c>
      <c r="B395" s="146"/>
      <c r="C395" s="146"/>
      <c r="D395" s="146"/>
      <c r="E395" s="146"/>
      <c r="F395" s="146"/>
      <c r="G395" s="146"/>
      <c r="H395" s="146"/>
      <c r="I395" s="146"/>
      <c r="J395" s="146"/>
      <c r="K395" s="146"/>
      <c r="L395" s="218" t="str">
        <f t="shared" si="79"/>
        <v/>
      </c>
      <c r="M395" s="123">
        <f t="shared" si="81"/>
        <v>0</v>
      </c>
      <c r="N395" s="119" t="str">
        <f t="shared" si="82"/>
        <v/>
      </c>
      <c r="O395" s="119" t="str">
        <f t="shared" si="83"/>
        <v/>
      </c>
      <c r="P395" s="119" t="str">
        <f t="shared" si="84"/>
        <v/>
      </c>
      <c r="Q395" s="119" t="str">
        <f t="shared" si="85"/>
        <v/>
      </c>
      <c r="R395" s="119" t="str">
        <f t="shared" si="86"/>
        <v/>
      </c>
      <c r="S395" s="119" t="str">
        <f t="shared" si="87"/>
        <v/>
      </c>
      <c r="T395" s="119" t="str">
        <f t="shared" si="88"/>
        <v/>
      </c>
      <c r="U395" s="119" t="str">
        <f t="shared" si="89"/>
        <v/>
      </c>
      <c r="V395" s="119" t="str">
        <f t="shared" si="90"/>
        <v/>
      </c>
      <c r="W395" s="119" t="str">
        <f t="shared" si="91"/>
        <v/>
      </c>
      <c r="X395" s="147" t="str">
        <f t="shared" si="80"/>
        <v/>
      </c>
      <c r="Y395" s="88"/>
      <c r="Z395" s="88"/>
      <c r="AA395" s="88"/>
      <c r="AB395" s="88"/>
      <c r="AC395" s="88"/>
      <c r="AD395" s="88"/>
      <c r="AE395" s="88"/>
      <c r="AF395" s="88"/>
      <c r="AG395" s="88"/>
    </row>
    <row r="396" spans="1:33" x14ac:dyDescent="0.5">
      <c r="A396" s="149">
        <v>394</v>
      </c>
      <c r="B396" s="146"/>
      <c r="C396" s="146"/>
      <c r="D396" s="146"/>
      <c r="E396" s="146"/>
      <c r="F396" s="146"/>
      <c r="G396" s="146"/>
      <c r="H396" s="146"/>
      <c r="I396" s="146"/>
      <c r="J396" s="146"/>
      <c r="K396" s="146"/>
      <c r="L396" s="218" t="str">
        <f t="shared" si="79"/>
        <v/>
      </c>
      <c r="M396" s="123">
        <f t="shared" si="81"/>
        <v>0</v>
      </c>
      <c r="N396" s="119" t="str">
        <f t="shared" si="82"/>
        <v/>
      </c>
      <c r="O396" s="119" t="str">
        <f t="shared" si="83"/>
        <v/>
      </c>
      <c r="P396" s="119" t="str">
        <f t="shared" si="84"/>
        <v/>
      </c>
      <c r="Q396" s="119" t="str">
        <f t="shared" si="85"/>
        <v/>
      </c>
      <c r="R396" s="119" t="str">
        <f t="shared" si="86"/>
        <v/>
      </c>
      <c r="S396" s="119" t="str">
        <f t="shared" si="87"/>
        <v/>
      </c>
      <c r="T396" s="119" t="str">
        <f t="shared" si="88"/>
        <v/>
      </c>
      <c r="U396" s="119" t="str">
        <f t="shared" si="89"/>
        <v/>
      </c>
      <c r="V396" s="119" t="str">
        <f t="shared" si="90"/>
        <v/>
      </c>
      <c r="W396" s="119" t="str">
        <f t="shared" si="91"/>
        <v/>
      </c>
      <c r="X396" s="147" t="str">
        <f t="shared" si="80"/>
        <v/>
      </c>
      <c r="Y396" s="88"/>
      <c r="Z396" s="88"/>
      <c r="AA396" s="88"/>
      <c r="AB396" s="88"/>
      <c r="AC396" s="88"/>
      <c r="AD396" s="88"/>
      <c r="AE396" s="88"/>
      <c r="AF396" s="88"/>
      <c r="AG396" s="88"/>
    </row>
    <row r="397" spans="1:33" x14ac:dyDescent="0.5">
      <c r="A397" s="149">
        <v>395</v>
      </c>
      <c r="B397" s="146"/>
      <c r="C397" s="146"/>
      <c r="D397" s="146"/>
      <c r="E397" s="146"/>
      <c r="F397" s="146"/>
      <c r="G397" s="146"/>
      <c r="H397" s="146"/>
      <c r="I397" s="146"/>
      <c r="J397" s="146"/>
      <c r="K397" s="146"/>
      <c r="L397" s="218" t="str">
        <f t="shared" si="79"/>
        <v/>
      </c>
      <c r="M397" s="123">
        <f t="shared" si="81"/>
        <v>0</v>
      </c>
      <c r="N397" s="119" t="str">
        <f t="shared" si="82"/>
        <v/>
      </c>
      <c r="O397" s="119" t="str">
        <f t="shared" si="83"/>
        <v/>
      </c>
      <c r="P397" s="119" t="str">
        <f t="shared" si="84"/>
        <v/>
      </c>
      <c r="Q397" s="119" t="str">
        <f t="shared" si="85"/>
        <v/>
      </c>
      <c r="R397" s="119" t="str">
        <f t="shared" si="86"/>
        <v/>
      </c>
      <c r="S397" s="119" t="str">
        <f t="shared" si="87"/>
        <v/>
      </c>
      <c r="T397" s="119" t="str">
        <f t="shared" si="88"/>
        <v/>
      </c>
      <c r="U397" s="119" t="str">
        <f t="shared" si="89"/>
        <v/>
      </c>
      <c r="V397" s="119" t="str">
        <f t="shared" si="90"/>
        <v/>
      </c>
      <c r="W397" s="119" t="str">
        <f t="shared" si="91"/>
        <v/>
      </c>
      <c r="X397" s="147" t="str">
        <f t="shared" si="80"/>
        <v/>
      </c>
      <c r="Y397" s="88"/>
      <c r="Z397" s="88"/>
      <c r="AA397" s="88"/>
      <c r="AB397" s="88"/>
      <c r="AC397" s="88"/>
      <c r="AD397" s="88"/>
      <c r="AE397" s="88"/>
      <c r="AF397" s="88"/>
      <c r="AG397" s="88"/>
    </row>
    <row r="398" spans="1:33" x14ac:dyDescent="0.5">
      <c r="A398" s="149">
        <v>396</v>
      </c>
      <c r="B398" s="146"/>
      <c r="C398" s="146"/>
      <c r="D398" s="146"/>
      <c r="E398" s="146"/>
      <c r="F398" s="146"/>
      <c r="G398" s="146"/>
      <c r="H398" s="146"/>
      <c r="I398" s="146"/>
      <c r="J398" s="146"/>
      <c r="K398" s="146"/>
      <c r="L398" s="218" t="str">
        <f t="shared" si="79"/>
        <v/>
      </c>
      <c r="M398" s="123">
        <f t="shared" si="81"/>
        <v>0</v>
      </c>
      <c r="N398" s="119" t="str">
        <f t="shared" si="82"/>
        <v/>
      </c>
      <c r="O398" s="119" t="str">
        <f t="shared" si="83"/>
        <v/>
      </c>
      <c r="P398" s="119" t="str">
        <f t="shared" si="84"/>
        <v/>
      </c>
      <c r="Q398" s="119" t="str">
        <f t="shared" si="85"/>
        <v/>
      </c>
      <c r="R398" s="119" t="str">
        <f t="shared" si="86"/>
        <v/>
      </c>
      <c r="S398" s="119" t="str">
        <f t="shared" si="87"/>
        <v/>
      </c>
      <c r="T398" s="119" t="str">
        <f t="shared" si="88"/>
        <v/>
      </c>
      <c r="U398" s="119" t="str">
        <f t="shared" si="89"/>
        <v/>
      </c>
      <c r="V398" s="119" t="str">
        <f t="shared" si="90"/>
        <v/>
      </c>
      <c r="W398" s="119" t="str">
        <f t="shared" si="91"/>
        <v/>
      </c>
      <c r="X398" s="147" t="str">
        <f t="shared" si="80"/>
        <v/>
      </c>
      <c r="Y398" s="88"/>
      <c r="Z398" s="88"/>
      <c r="AA398" s="88"/>
      <c r="AB398" s="88"/>
      <c r="AC398" s="88"/>
      <c r="AD398" s="88"/>
      <c r="AE398" s="88"/>
      <c r="AF398" s="88"/>
      <c r="AG398" s="88"/>
    </row>
    <row r="399" spans="1:33" x14ac:dyDescent="0.5">
      <c r="A399" s="149">
        <v>397</v>
      </c>
      <c r="B399" s="146"/>
      <c r="C399" s="146"/>
      <c r="D399" s="146"/>
      <c r="E399" s="146"/>
      <c r="F399" s="146"/>
      <c r="G399" s="146"/>
      <c r="H399" s="146"/>
      <c r="I399" s="146"/>
      <c r="J399" s="146"/>
      <c r="K399" s="146"/>
      <c r="L399" s="218" t="str">
        <f t="shared" si="79"/>
        <v/>
      </c>
      <c r="M399" s="123">
        <f t="shared" si="81"/>
        <v>0</v>
      </c>
      <c r="N399" s="119" t="str">
        <f t="shared" si="82"/>
        <v/>
      </c>
      <c r="O399" s="119" t="str">
        <f t="shared" si="83"/>
        <v/>
      </c>
      <c r="P399" s="119" t="str">
        <f t="shared" si="84"/>
        <v/>
      </c>
      <c r="Q399" s="119" t="str">
        <f t="shared" si="85"/>
        <v/>
      </c>
      <c r="R399" s="119" t="str">
        <f t="shared" si="86"/>
        <v/>
      </c>
      <c r="S399" s="119" t="str">
        <f t="shared" si="87"/>
        <v/>
      </c>
      <c r="T399" s="119" t="str">
        <f t="shared" si="88"/>
        <v/>
      </c>
      <c r="U399" s="119" t="str">
        <f t="shared" si="89"/>
        <v/>
      </c>
      <c r="V399" s="119" t="str">
        <f t="shared" si="90"/>
        <v/>
      </c>
      <c r="W399" s="119" t="str">
        <f t="shared" si="91"/>
        <v/>
      </c>
      <c r="X399" s="147" t="str">
        <f t="shared" si="80"/>
        <v/>
      </c>
      <c r="Y399" s="88"/>
      <c r="Z399" s="88"/>
      <c r="AA399" s="88"/>
      <c r="AB399" s="88"/>
      <c r="AC399" s="88"/>
      <c r="AD399" s="88"/>
      <c r="AE399" s="88"/>
      <c r="AF399" s="88"/>
      <c r="AG399" s="88"/>
    </row>
    <row r="400" spans="1:33" x14ac:dyDescent="0.5">
      <c r="A400" s="149">
        <v>398</v>
      </c>
      <c r="B400" s="146"/>
      <c r="C400" s="146"/>
      <c r="D400" s="146"/>
      <c r="E400" s="146"/>
      <c r="F400" s="146"/>
      <c r="G400" s="146"/>
      <c r="H400" s="146"/>
      <c r="I400" s="146"/>
      <c r="J400" s="146"/>
      <c r="K400" s="146"/>
      <c r="L400" s="218" t="str">
        <f t="shared" si="79"/>
        <v/>
      </c>
      <c r="M400" s="123">
        <f t="shared" si="81"/>
        <v>0</v>
      </c>
      <c r="N400" s="119" t="str">
        <f t="shared" si="82"/>
        <v/>
      </c>
      <c r="O400" s="119" t="str">
        <f t="shared" si="83"/>
        <v/>
      </c>
      <c r="P400" s="119" t="str">
        <f t="shared" si="84"/>
        <v/>
      </c>
      <c r="Q400" s="119" t="str">
        <f t="shared" si="85"/>
        <v/>
      </c>
      <c r="R400" s="119" t="str">
        <f t="shared" si="86"/>
        <v/>
      </c>
      <c r="S400" s="119" t="str">
        <f t="shared" si="87"/>
        <v/>
      </c>
      <c r="T400" s="119" t="str">
        <f t="shared" si="88"/>
        <v/>
      </c>
      <c r="U400" s="119" t="str">
        <f t="shared" si="89"/>
        <v/>
      </c>
      <c r="V400" s="119" t="str">
        <f t="shared" si="90"/>
        <v/>
      </c>
      <c r="W400" s="119" t="str">
        <f t="shared" si="91"/>
        <v/>
      </c>
      <c r="X400" s="147" t="str">
        <f t="shared" si="80"/>
        <v/>
      </c>
      <c r="Y400" s="88"/>
      <c r="Z400" s="88"/>
      <c r="AA400" s="88"/>
      <c r="AB400" s="88"/>
      <c r="AC400" s="88"/>
      <c r="AD400" s="88"/>
      <c r="AE400" s="88"/>
      <c r="AF400" s="88"/>
      <c r="AG400" s="88"/>
    </row>
    <row r="401" spans="1:33" x14ac:dyDescent="0.5">
      <c r="A401" s="149">
        <v>399</v>
      </c>
      <c r="B401" s="146"/>
      <c r="C401" s="146"/>
      <c r="D401" s="146"/>
      <c r="E401" s="146"/>
      <c r="F401" s="146"/>
      <c r="G401" s="146"/>
      <c r="H401" s="146"/>
      <c r="I401" s="146"/>
      <c r="J401" s="146"/>
      <c r="K401" s="146"/>
      <c r="L401" s="218" t="str">
        <f t="shared" si="79"/>
        <v/>
      </c>
      <c r="M401" s="123">
        <f t="shared" si="81"/>
        <v>0</v>
      </c>
      <c r="N401" s="119" t="str">
        <f t="shared" si="82"/>
        <v/>
      </c>
      <c r="O401" s="119" t="str">
        <f t="shared" si="83"/>
        <v/>
      </c>
      <c r="P401" s="119" t="str">
        <f t="shared" si="84"/>
        <v/>
      </c>
      <c r="Q401" s="119" t="str">
        <f t="shared" si="85"/>
        <v/>
      </c>
      <c r="R401" s="119" t="str">
        <f t="shared" si="86"/>
        <v/>
      </c>
      <c r="S401" s="119" t="str">
        <f t="shared" si="87"/>
        <v/>
      </c>
      <c r="T401" s="119" t="str">
        <f t="shared" si="88"/>
        <v/>
      </c>
      <c r="U401" s="119" t="str">
        <f t="shared" si="89"/>
        <v/>
      </c>
      <c r="V401" s="119" t="str">
        <f t="shared" si="90"/>
        <v/>
      </c>
      <c r="W401" s="119" t="str">
        <f t="shared" si="91"/>
        <v/>
      </c>
      <c r="X401" s="147" t="str">
        <f t="shared" si="80"/>
        <v/>
      </c>
      <c r="Y401" s="88"/>
      <c r="Z401" s="88"/>
      <c r="AA401" s="88"/>
      <c r="AB401" s="88"/>
      <c r="AC401" s="88"/>
      <c r="AD401" s="88"/>
      <c r="AE401" s="88"/>
      <c r="AF401" s="88"/>
      <c r="AG401" s="88"/>
    </row>
    <row r="402" spans="1:33" x14ac:dyDescent="0.5">
      <c r="A402" s="149">
        <v>400</v>
      </c>
      <c r="B402" s="146"/>
      <c r="C402" s="146"/>
      <c r="D402" s="146"/>
      <c r="E402" s="146"/>
      <c r="F402" s="146"/>
      <c r="G402" s="146"/>
      <c r="H402" s="146"/>
      <c r="I402" s="146"/>
      <c r="J402" s="146"/>
      <c r="K402" s="146"/>
      <c r="L402" s="218" t="str">
        <f t="shared" si="79"/>
        <v/>
      </c>
      <c r="M402" s="123">
        <f t="shared" si="81"/>
        <v>0</v>
      </c>
      <c r="N402" s="119" t="str">
        <f t="shared" si="82"/>
        <v/>
      </c>
      <c r="O402" s="119" t="str">
        <f t="shared" si="83"/>
        <v/>
      </c>
      <c r="P402" s="119" t="str">
        <f t="shared" si="84"/>
        <v/>
      </c>
      <c r="Q402" s="119" t="str">
        <f t="shared" si="85"/>
        <v/>
      </c>
      <c r="R402" s="119" t="str">
        <f t="shared" si="86"/>
        <v/>
      </c>
      <c r="S402" s="119" t="str">
        <f t="shared" si="87"/>
        <v/>
      </c>
      <c r="T402" s="119" t="str">
        <f t="shared" si="88"/>
        <v/>
      </c>
      <c r="U402" s="119" t="str">
        <f t="shared" si="89"/>
        <v/>
      </c>
      <c r="V402" s="119" t="str">
        <f t="shared" si="90"/>
        <v/>
      </c>
      <c r="W402" s="119" t="str">
        <f t="shared" si="91"/>
        <v/>
      </c>
      <c r="X402" s="147" t="str">
        <f t="shared" si="80"/>
        <v/>
      </c>
      <c r="Y402" s="88"/>
      <c r="Z402" s="88"/>
      <c r="AA402" s="88"/>
      <c r="AB402" s="88"/>
      <c r="AC402" s="88"/>
      <c r="AD402" s="88"/>
      <c r="AE402" s="88"/>
      <c r="AF402" s="88"/>
      <c r="AG402" s="88"/>
    </row>
    <row r="403" spans="1:33" x14ac:dyDescent="0.5">
      <c r="A403" s="149">
        <v>401</v>
      </c>
      <c r="B403" s="146"/>
      <c r="C403" s="146"/>
      <c r="D403" s="146"/>
      <c r="E403" s="146"/>
      <c r="F403" s="146"/>
      <c r="G403" s="146"/>
      <c r="H403" s="146"/>
      <c r="I403" s="146"/>
      <c r="J403" s="146"/>
      <c r="K403" s="146"/>
      <c r="L403" s="218" t="str">
        <f t="shared" si="79"/>
        <v/>
      </c>
      <c r="M403" s="123">
        <f t="shared" si="81"/>
        <v>0</v>
      </c>
      <c r="N403" s="119" t="str">
        <f t="shared" si="82"/>
        <v/>
      </c>
      <c r="O403" s="119" t="str">
        <f t="shared" si="83"/>
        <v/>
      </c>
      <c r="P403" s="119" t="str">
        <f t="shared" si="84"/>
        <v/>
      </c>
      <c r="Q403" s="119" t="str">
        <f t="shared" si="85"/>
        <v/>
      </c>
      <c r="R403" s="119" t="str">
        <f t="shared" si="86"/>
        <v/>
      </c>
      <c r="S403" s="119" t="str">
        <f t="shared" si="87"/>
        <v/>
      </c>
      <c r="T403" s="119" t="str">
        <f t="shared" si="88"/>
        <v/>
      </c>
      <c r="U403" s="119" t="str">
        <f t="shared" si="89"/>
        <v/>
      </c>
      <c r="V403" s="119" t="str">
        <f t="shared" si="90"/>
        <v/>
      </c>
      <c r="W403" s="119" t="str">
        <f t="shared" si="91"/>
        <v/>
      </c>
      <c r="X403" s="147" t="str">
        <f t="shared" si="80"/>
        <v/>
      </c>
      <c r="Y403" s="88"/>
      <c r="Z403" s="88"/>
      <c r="AA403" s="88"/>
      <c r="AB403" s="88"/>
      <c r="AC403" s="88"/>
      <c r="AD403" s="88"/>
      <c r="AE403" s="88"/>
      <c r="AF403" s="88"/>
      <c r="AG403" s="88"/>
    </row>
    <row r="404" spans="1:33" x14ac:dyDescent="0.5">
      <c r="A404" s="149">
        <v>402</v>
      </c>
      <c r="B404" s="146"/>
      <c r="C404" s="146"/>
      <c r="D404" s="146"/>
      <c r="E404" s="146"/>
      <c r="F404" s="146"/>
      <c r="G404" s="146"/>
      <c r="H404" s="146"/>
      <c r="I404" s="146"/>
      <c r="J404" s="146"/>
      <c r="K404" s="146"/>
      <c r="L404" s="218" t="str">
        <f t="shared" si="79"/>
        <v/>
      </c>
      <c r="M404" s="123">
        <f t="shared" si="81"/>
        <v>0</v>
      </c>
      <c r="N404" s="119" t="str">
        <f t="shared" si="82"/>
        <v/>
      </c>
      <c r="O404" s="119" t="str">
        <f t="shared" si="83"/>
        <v/>
      </c>
      <c r="P404" s="119" t="str">
        <f t="shared" si="84"/>
        <v/>
      </c>
      <c r="Q404" s="119" t="str">
        <f t="shared" si="85"/>
        <v/>
      </c>
      <c r="R404" s="119" t="str">
        <f t="shared" si="86"/>
        <v/>
      </c>
      <c r="S404" s="119" t="str">
        <f t="shared" si="87"/>
        <v/>
      </c>
      <c r="T404" s="119" t="str">
        <f t="shared" si="88"/>
        <v/>
      </c>
      <c r="U404" s="119" t="str">
        <f t="shared" si="89"/>
        <v/>
      </c>
      <c r="V404" s="119" t="str">
        <f t="shared" si="90"/>
        <v/>
      </c>
      <c r="W404" s="119" t="str">
        <f t="shared" si="91"/>
        <v/>
      </c>
      <c r="X404" s="147" t="str">
        <f t="shared" si="80"/>
        <v/>
      </c>
      <c r="Y404" s="88"/>
      <c r="Z404" s="88"/>
      <c r="AA404" s="88"/>
      <c r="AB404" s="88"/>
      <c r="AC404" s="88"/>
      <c r="AD404" s="88"/>
      <c r="AE404" s="88"/>
      <c r="AF404" s="88"/>
      <c r="AG404" s="88"/>
    </row>
    <row r="405" spans="1:33" x14ac:dyDescent="0.5">
      <c r="A405" s="149">
        <v>403</v>
      </c>
      <c r="B405" s="146"/>
      <c r="C405" s="146"/>
      <c r="D405" s="146"/>
      <c r="E405" s="146"/>
      <c r="F405" s="146"/>
      <c r="G405" s="146"/>
      <c r="H405" s="146"/>
      <c r="I405" s="146"/>
      <c r="J405" s="146"/>
      <c r="K405" s="146"/>
      <c r="L405" s="218" t="str">
        <f t="shared" si="79"/>
        <v/>
      </c>
      <c r="M405" s="123">
        <f t="shared" si="81"/>
        <v>0</v>
      </c>
      <c r="N405" s="119" t="str">
        <f t="shared" si="82"/>
        <v/>
      </c>
      <c r="O405" s="119" t="str">
        <f t="shared" si="83"/>
        <v/>
      </c>
      <c r="P405" s="119" t="str">
        <f t="shared" si="84"/>
        <v/>
      </c>
      <c r="Q405" s="119" t="str">
        <f t="shared" si="85"/>
        <v/>
      </c>
      <c r="R405" s="119" t="str">
        <f t="shared" si="86"/>
        <v/>
      </c>
      <c r="S405" s="119" t="str">
        <f t="shared" si="87"/>
        <v/>
      </c>
      <c r="T405" s="119" t="str">
        <f t="shared" si="88"/>
        <v/>
      </c>
      <c r="U405" s="119" t="str">
        <f t="shared" si="89"/>
        <v/>
      </c>
      <c r="V405" s="119" t="str">
        <f t="shared" si="90"/>
        <v/>
      </c>
      <c r="W405" s="119" t="str">
        <f t="shared" si="91"/>
        <v/>
      </c>
      <c r="X405" s="147" t="str">
        <f t="shared" si="80"/>
        <v/>
      </c>
      <c r="Y405" s="88"/>
      <c r="Z405" s="88"/>
      <c r="AA405" s="88"/>
      <c r="AB405" s="88"/>
      <c r="AC405" s="88"/>
      <c r="AD405" s="88"/>
      <c r="AE405" s="88"/>
      <c r="AF405" s="88"/>
      <c r="AG405" s="88"/>
    </row>
    <row r="406" spans="1:33" x14ac:dyDescent="0.5">
      <c r="A406" s="149">
        <v>404</v>
      </c>
      <c r="B406" s="146"/>
      <c r="C406" s="146"/>
      <c r="D406" s="146"/>
      <c r="E406" s="146"/>
      <c r="F406" s="146"/>
      <c r="G406" s="146"/>
      <c r="H406" s="146"/>
      <c r="I406" s="146"/>
      <c r="J406" s="146"/>
      <c r="K406" s="146"/>
      <c r="L406" s="218" t="str">
        <f t="shared" si="79"/>
        <v/>
      </c>
      <c r="M406" s="123">
        <f t="shared" si="81"/>
        <v>0</v>
      </c>
      <c r="N406" s="119" t="str">
        <f t="shared" si="82"/>
        <v/>
      </c>
      <c r="O406" s="119" t="str">
        <f t="shared" si="83"/>
        <v/>
      </c>
      <c r="P406" s="119" t="str">
        <f t="shared" si="84"/>
        <v/>
      </c>
      <c r="Q406" s="119" t="str">
        <f t="shared" si="85"/>
        <v/>
      </c>
      <c r="R406" s="119" t="str">
        <f t="shared" si="86"/>
        <v/>
      </c>
      <c r="S406" s="119" t="str">
        <f t="shared" si="87"/>
        <v/>
      </c>
      <c r="T406" s="119" t="str">
        <f t="shared" si="88"/>
        <v/>
      </c>
      <c r="U406" s="119" t="str">
        <f t="shared" si="89"/>
        <v/>
      </c>
      <c r="V406" s="119" t="str">
        <f t="shared" si="90"/>
        <v/>
      </c>
      <c r="W406" s="119" t="str">
        <f t="shared" si="91"/>
        <v/>
      </c>
      <c r="X406" s="147" t="str">
        <f t="shared" si="80"/>
        <v/>
      </c>
      <c r="Y406" s="88"/>
      <c r="Z406" s="88"/>
      <c r="AA406" s="88"/>
      <c r="AB406" s="88"/>
      <c r="AC406" s="88"/>
      <c r="AD406" s="88"/>
      <c r="AE406" s="88"/>
      <c r="AF406" s="88"/>
      <c r="AG406" s="88"/>
    </row>
    <row r="407" spans="1:33" x14ac:dyDescent="0.5">
      <c r="A407" s="149">
        <v>405</v>
      </c>
      <c r="B407" s="146"/>
      <c r="C407" s="146"/>
      <c r="D407" s="146"/>
      <c r="E407" s="146"/>
      <c r="F407" s="146"/>
      <c r="G407" s="146"/>
      <c r="H407" s="146"/>
      <c r="I407" s="146"/>
      <c r="J407" s="146"/>
      <c r="K407" s="146"/>
      <c r="L407" s="218" t="str">
        <f t="shared" si="79"/>
        <v/>
      </c>
      <c r="M407" s="123">
        <f t="shared" si="81"/>
        <v>0</v>
      </c>
      <c r="N407" s="119" t="str">
        <f t="shared" si="82"/>
        <v/>
      </c>
      <c r="O407" s="119" t="str">
        <f t="shared" si="83"/>
        <v/>
      </c>
      <c r="P407" s="119" t="str">
        <f t="shared" si="84"/>
        <v/>
      </c>
      <c r="Q407" s="119" t="str">
        <f t="shared" si="85"/>
        <v/>
      </c>
      <c r="R407" s="119" t="str">
        <f t="shared" si="86"/>
        <v/>
      </c>
      <c r="S407" s="119" t="str">
        <f t="shared" si="87"/>
        <v/>
      </c>
      <c r="T407" s="119" t="str">
        <f t="shared" si="88"/>
        <v/>
      </c>
      <c r="U407" s="119" t="str">
        <f t="shared" si="89"/>
        <v/>
      </c>
      <c r="V407" s="119" t="str">
        <f t="shared" si="90"/>
        <v/>
      </c>
      <c r="W407" s="119" t="str">
        <f t="shared" si="91"/>
        <v/>
      </c>
      <c r="X407" s="147" t="str">
        <f t="shared" si="80"/>
        <v/>
      </c>
      <c r="Y407" s="88"/>
      <c r="Z407" s="88"/>
      <c r="AA407" s="88"/>
      <c r="AB407" s="88"/>
      <c r="AC407" s="88"/>
      <c r="AD407" s="88"/>
      <c r="AE407" s="88"/>
      <c r="AF407" s="88"/>
      <c r="AG407" s="88"/>
    </row>
    <row r="408" spans="1:33" x14ac:dyDescent="0.5">
      <c r="A408" s="149">
        <v>406</v>
      </c>
      <c r="B408" s="146"/>
      <c r="C408" s="146"/>
      <c r="D408" s="146"/>
      <c r="E408" s="146"/>
      <c r="F408" s="146"/>
      <c r="G408" s="146"/>
      <c r="H408" s="146"/>
      <c r="I408" s="146"/>
      <c r="J408" s="146"/>
      <c r="K408" s="146"/>
      <c r="L408" s="218" t="str">
        <f t="shared" si="79"/>
        <v/>
      </c>
      <c r="M408" s="123">
        <f t="shared" si="81"/>
        <v>0</v>
      </c>
      <c r="N408" s="119" t="str">
        <f t="shared" si="82"/>
        <v/>
      </c>
      <c r="O408" s="119" t="str">
        <f t="shared" si="83"/>
        <v/>
      </c>
      <c r="P408" s="119" t="str">
        <f t="shared" si="84"/>
        <v/>
      </c>
      <c r="Q408" s="119" t="str">
        <f t="shared" si="85"/>
        <v/>
      </c>
      <c r="R408" s="119" t="str">
        <f t="shared" si="86"/>
        <v/>
      </c>
      <c r="S408" s="119" t="str">
        <f t="shared" si="87"/>
        <v/>
      </c>
      <c r="T408" s="119" t="str">
        <f t="shared" si="88"/>
        <v/>
      </c>
      <c r="U408" s="119" t="str">
        <f t="shared" si="89"/>
        <v/>
      </c>
      <c r="V408" s="119" t="str">
        <f t="shared" si="90"/>
        <v/>
      </c>
      <c r="W408" s="119" t="str">
        <f t="shared" si="91"/>
        <v/>
      </c>
      <c r="X408" s="147" t="str">
        <f t="shared" si="80"/>
        <v/>
      </c>
      <c r="Y408" s="88"/>
      <c r="Z408" s="88"/>
      <c r="AA408" s="88"/>
      <c r="AB408" s="88"/>
      <c r="AC408" s="88"/>
      <c r="AD408" s="88"/>
      <c r="AE408" s="88"/>
      <c r="AF408" s="88"/>
      <c r="AG408" s="88"/>
    </row>
    <row r="409" spans="1:33" x14ac:dyDescent="0.5">
      <c r="A409" s="149">
        <v>407</v>
      </c>
      <c r="B409" s="146"/>
      <c r="C409" s="146"/>
      <c r="D409" s="146"/>
      <c r="E409" s="146"/>
      <c r="F409" s="146"/>
      <c r="G409" s="146"/>
      <c r="H409" s="146"/>
      <c r="I409" s="146"/>
      <c r="J409" s="146"/>
      <c r="K409" s="146"/>
      <c r="L409" s="218" t="str">
        <f t="shared" si="79"/>
        <v/>
      </c>
      <c r="M409" s="123">
        <f t="shared" si="81"/>
        <v>0</v>
      </c>
      <c r="N409" s="119" t="str">
        <f t="shared" si="82"/>
        <v/>
      </c>
      <c r="O409" s="119" t="str">
        <f t="shared" si="83"/>
        <v/>
      </c>
      <c r="P409" s="119" t="str">
        <f t="shared" si="84"/>
        <v/>
      </c>
      <c r="Q409" s="119" t="str">
        <f t="shared" si="85"/>
        <v/>
      </c>
      <c r="R409" s="119" t="str">
        <f t="shared" si="86"/>
        <v/>
      </c>
      <c r="S409" s="119" t="str">
        <f t="shared" si="87"/>
        <v/>
      </c>
      <c r="T409" s="119" t="str">
        <f t="shared" si="88"/>
        <v/>
      </c>
      <c r="U409" s="119" t="str">
        <f t="shared" si="89"/>
        <v/>
      </c>
      <c r="V409" s="119" t="str">
        <f t="shared" si="90"/>
        <v/>
      </c>
      <c r="W409" s="119" t="str">
        <f t="shared" si="91"/>
        <v/>
      </c>
      <c r="X409" s="147" t="str">
        <f t="shared" si="80"/>
        <v/>
      </c>
      <c r="Y409" s="88"/>
      <c r="Z409" s="88"/>
      <c r="AA409" s="88"/>
      <c r="AB409" s="88"/>
      <c r="AC409" s="88"/>
      <c r="AD409" s="88"/>
      <c r="AE409" s="88"/>
      <c r="AF409" s="88"/>
      <c r="AG409" s="88"/>
    </row>
    <row r="410" spans="1:33" x14ac:dyDescent="0.5">
      <c r="A410" s="149">
        <v>408</v>
      </c>
      <c r="B410" s="146"/>
      <c r="C410" s="146"/>
      <c r="D410" s="146"/>
      <c r="E410" s="146"/>
      <c r="F410" s="146"/>
      <c r="G410" s="146"/>
      <c r="H410" s="146"/>
      <c r="I410" s="146"/>
      <c r="J410" s="146"/>
      <c r="K410" s="146"/>
      <c r="L410" s="218" t="str">
        <f t="shared" si="79"/>
        <v/>
      </c>
      <c r="M410" s="123">
        <f t="shared" si="81"/>
        <v>0</v>
      </c>
      <c r="N410" s="119" t="str">
        <f t="shared" si="82"/>
        <v/>
      </c>
      <c r="O410" s="119" t="str">
        <f t="shared" si="83"/>
        <v/>
      </c>
      <c r="P410" s="119" t="str">
        <f t="shared" si="84"/>
        <v/>
      </c>
      <c r="Q410" s="119" t="str">
        <f t="shared" si="85"/>
        <v/>
      </c>
      <c r="R410" s="119" t="str">
        <f t="shared" si="86"/>
        <v/>
      </c>
      <c r="S410" s="119" t="str">
        <f t="shared" si="87"/>
        <v/>
      </c>
      <c r="T410" s="119" t="str">
        <f t="shared" si="88"/>
        <v/>
      </c>
      <c r="U410" s="119" t="str">
        <f t="shared" si="89"/>
        <v/>
      </c>
      <c r="V410" s="119" t="str">
        <f t="shared" si="90"/>
        <v/>
      </c>
      <c r="W410" s="119" t="str">
        <f t="shared" si="91"/>
        <v/>
      </c>
      <c r="X410" s="147" t="str">
        <f t="shared" si="80"/>
        <v/>
      </c>
      <c r="Y410" s="88"/>
      <c r="Z410" s="88"/>
      <c r="AA410" s="88"/>
      <c r="AB410" s="88"/>
      <c r="AC410" s="88"/>
      <c r="AD410" s="88"/>
      <c r="AE410" s="88"/>
      <c r="AF410" s="88"/>
      <c r="AG410" s="88"/>
    </row>
    <row r="411" spans="1:33" x14ac:dyDescent="0.5">
      <c r="A411" s="149">
        <v>409</v>
      </c>
      <c r="B411" s="146"/>
      <c r="C411" s="146"/>
      <c r="D411" s="146"/>
      <c r="E411" s="146"/>
      <c r="F411" s="146"/>
      <c r="G411" s="146"/>
      <c r="H411" s="146"/>
      <c r="I411" s="146"/>
      <c r="J411" s="146"/>
      <c r="K411" s="146"/>
      <c r="L411" s="218" t="str">
        <f t="shared" si="79"/>
        <v/>
      </c>
      <c r="M411" s="123">
        <f t="shared" si="81"/>
        <v>0</v>
      </c>
      <c r="N411" s="119" t="str">
        <f t="shared" si="82"/>
        <v/>
      </c>
      <c r="O411" s="119" t="str">
        <f t="shared" si="83"/>
        <v/>
      </c>
      <c r="P411" s="119" t="str">
        <f t="shared" si="84"/>
        <v/>
      </c>
      <c r="Q411" s="119" t="str">
        <f t="shared" si="85"/>
        <v/>
      </c>
      <c r="R411" s="119" t="str">
        <f t="shared" si="86"/>
        <v/>
      </c>
      <c r="S411" s="119" t="str">
        <f t="shared" si="87"/>
        <v/>
      </c>
      <c r="T411" s="119" t="str">
        <f t="shared" si="88"/>
        <v/>
      </c>
      <c r="U411" s="119" t="str">
        <f t="shared" si="89"/>
        <v/>
      </c>
      <c r="V411" s="119" t="str">
        <f t="shared" si="90"/>
        <v/>
      </c>
      <c r="W411" s="119" t="str">
        <f t="shared" si="91"/>
        <v/>
      </c>
      <c r="X411" s="147" t="str">
        <f t="shared" si="80"/>
        <v/>
      </c>
      <c r="Y411" s="88"/>
      <c r="Z411" s="88"/>
      <c r="AA411" s="88"/>
      <c r="AB411" s="88"/>
      <c r="AC411" s="88"/>
      <c r="AD411" s="88"/>
      <c r="AE411" s="88"/>
      <c r="AF411" s="88"/>
      <c r="AG411" s="88"/>
    </row>
    <row r="412" spans="1:33" x14ac:dyDescent="0.5">
      <c r="A412" s="149">
        <v>410</v>
      </c>
      <c r="B412" s="146"/>
      <c r="C412" s="146"/>
      <c r="D412" s="146"/>
      <c r="E412" s="146"/>
      <c r="F412" s="146"/>
      <c r="G412" s="146"/>
      <c r="H412" s="146"/>
      <c r="I412" s="146"/>
      <c r="J412" s="146"/>
      <c r="K412" s="146"/>
      <c r="L412" s="218" t="str">
        <f t="shared" si="79"/>
        <v/>
      </c>
      <c r="M412" s="123">
        <f t="shared" si="81"/>
        <v>0</v>
      </c>
      <c r="N412" s="119" t="str">
        <f t="shared" si="82"/>
        <v/>
      </c>
      <c r="O412" s="119" t="str">
        <f t="shared" si="83"/>
        <v/>
      </c>
      <c r="P412" s="119" t="str">
        <f t="shared" si="84"/>
        <v/>
      </c>
      <c r="Q412" s="119" t="str">
        <f t="shared" si="85"/>
        <v/>
      </c>
      <c r="R412" s="119" t="str">
        <f t="shared" si="86"/>
        <v/>
      </c>
      <c r="S412" s="119" t="str">
        <f t="shared" si="87"/>
        <v/>
      </c>
      <c r="T412" s="119" t="str">
        <f t="shared" si="88"/>
        <v/>
      </c>
      <c r="U412" s="119" t="str">
        <f t="shared" si="89"/>
        <v/>
      </c>
      <c r="V412" s="119" t="str">
        <f t="shared" si="90"/>
        <v/>
      </c>
      <c r="W412" s="119" t="str">
        <f t="shared" si="91"/>
        <v/>
      </c>
      <c r="X412" s="147" t="str">
        <f t="shared" si="80"/>
        <v/>
      </c>
      <c r="Y412" s="88"/>
      <c r="Z412" s="88"/>
      <c r="AA412" s="88"/>
      <c r="AB412" s="88"/>
      <c r="AC412" s="88"/>
      <c r="AD412" s="88"/>
      <c r="AE412" s="88"/>
      <c r="AF412" s="88"/>
      <c r="AG412" s="88"/>
    </row>
    <row r="413" spans="1:33" x14ac:dyDescent="0.5">
      <c r="A413" s="149">
        <v>411</v>
      </c>
      <c r="B413" s="146"/>
      <c r="C413" s="146"/>
      <c r="D413" s="146"/>
      <c r="E413" s="146"/>
      <c r="F413" s="146"/>
      <c r="G413" s="146"/>
      <c r="H413" s="146"/>
      <c r="I413" s="146"/>
      <c r="J413" s="146"/>
      <c r="K413" s="146"/>
      <c r="L413" s="218" t="str">
        <f t="shared" si="79"/>
        <v/>
      </c>
      <c r="M413" s="123">
        <f t="shared" si="81"/>
        <v>0</v>
      </c>
      <c r="N413" s="119" t="str">
        <f t="shared" si="82"/>
        <v/>
      </c>
      <c r="O413" s="119" t="str">
        <f t="shared" si="83"/>
        <v/>
      </c>
      <c r="P413" s="119" t="str">
        <f t="shared" si="84"/>
        <v/>
      </c>
      <c r="Q413" s="119" t="str">
        <f t="shared" si="85"/>
        <v/>
      </c>
      <c r="R413" s="119" t="str">
        <f t="shared" si="86"/>
        <v/>
      </c>
      <c r="S413" s="119" t="str">
        <f t="shared" si="87"/>
        <v/>
      </c>
      <c r="T413" s="119" t="str">
        <f t="shared" si="88"/>
        <v/>
      </c>
      <c r="U413" s="119" t="str">
        <f t="shared" si="89"/>
        <v/>
      </c>
      <c r="V413" s="119" t="str">
        <f t="shared" si="90"/>
        <v/>
      </c>
      <c r="W413" s="119" t="str">
        <f t="shared" si="91"/>
        <v/>
      </c>
      <c r="X413" s="147" t="str">
        <f t="shared" si="80"/>
        <v/>
      </c>
      <c r="Y413" s="88"/>
      <c r="Z413" s="88"/>
      <c r="AA413" s="88"/>
      <c r="AB413" s="88"/>
      <c r="AC413" s="88"/>
      <c r="AD413" s="88"/>
      <c r="AE413" s="88"/>
      <c r="AF413" s="88"/>
      <c r="AG413" s="88"/>
    </row>
    <row r="414" spans="1:33" x14ac:dyDescent="0.5">
      <c r="A414" s="149">
        <v>412</v>
      </c>
      <c r="B414" s="146"/>
      <c r="C414" s="146"/>
      <c r="D414" s="146"/>
      <c r="E414" s="146"/>
      <c r="F414" s="146"/>
      <c r="G414" s="146"/>
      <c r="H414" s="146"/>
      <c r="I414" s="146"/>
      <c r="J414" s="146"/>
      <c r="K414" s="146"/>
      <c r="L414" s="218" t="str">
        <f t="shared" si="79"/>
        <v/>
      </c>
      <c r="M414" s="123">
        <f t="shared" si="81"/>
        <v>0</v>
      </c>
      <c r="N414" s="119" t="str">
        <f t="shared" si="82"/>
        <v/>
      </c>
      <c r="O414" s="119" t="str">
        <f t="shared" si="83"/>
        <v/>
      </c>
      <c r="P414" s="119" t="str">
        <f t="shared" si="84"/>
        <v/>
      </c>
      <c r="Q414" s="119" t="str">
        <f t="shared" si="85"/>
        <v/>
      </c>
      <c r="R414" s="119" t="str">
        <f t="shared" si="86"/>
        <v/>
      </c>
      <c r="S414" s="119" t="str">
        <f t="shared" si="87"/>
        <v/>
      </c>
      <c r="T414" s="119" t="str">
        <f t="shared" si="88"/>
        <v/>
      </c>
      <c r="U414" s="119" t="str">
        <f t="shared" si="89"/>
        <v/>
      </c>
      <c r="V414" s="119" t="str">
        <f t="shared" si="90"/>
        <v/>
      </c>
      <c r="W414" s="119" t="str">
        <f t="shared" si="91"/>
        <v/>
      </c>
      <c r="X414" s="147" t="str">
        <f t="shared" si="80"/>
        <v/>
      </c>
      <c r="Y414" s="88"/>
      <c r="Z414" s="88"/>
      <c r="AA414" s="88"/>
      <c r="AB414" s="88"/>
      <c r="AC414" s="88"/>
      <c r="AD414" s="88"/>
      <c r="AE414" s="88"/>
      <c r="AF414" s="88"/>
      <c r="AG414" s="88"/>
    </row>
    <row r="415" spans="1:33" x14ac:dyDescent="0.5">
      <c r="A415" s="149">
        <v>413</v>
      </c>
      <c r="B415" s="146"/>
      <c r="C415" s="146"/>
      <c r="D415" s="146"/>
      <c r="E415" s="146"/>
      <c r="F415" s="146"/>
      <c r="G415" s="146"/>
      <c r="H415" s="146"/>
      <c r="I415" s="146"/>
      <c r="J415" s="146"/>
      <c r="K415" s="146"/>
      <c r="L415" s="218" t="str">
        <f t="shared" si="79"/>
        <v/>
      </c>
      <c r="M415" s="123">
        <f t="shared" si="81"/>
        <v>0</v>
      </c>
      <c r="N415" s="119" t="str">
        <f t="shared" si="82"/>
        <v/>
      </c>
      <c r="O415" s="119" t="str">
        <f t="shared" si="83"/>
        <v/>
      </c>
      <c r="P415" s="119" t="str">
        <f t="shared" si="84"/>
        <v/>
      </c>
      <c r="Q415" s="119" t="str">
        <f t="shared" si="85"/>
        <v/>
      </c>
      <c r="R415" s="119" t="str">
        <f t="shared" si="86"/>
        <v/>
      </c>
      <c r="S415" s="119" t="str">
        <f t="shared" si="87"/>
        <v/>
      </c>
      <c r="T415" s="119" t="str">
        <f t="shared" si="88"/>
        <v/>
      </c>
      <c r="U415" s="119" t="str">
        <f t="shared" si="89"/>
        <v/>
      </c>
      <c r="V415" s="119" t="str">
        <f t="shared" si="90"/>
        <v/>
      </c>
      <c r="W415" s="119" t="str">
        <f t="shared" si="91"/>
        <v/>
      </c>
      <c r="X415" s="147" t="str">
        <f t="shared" si="80"/>
        <v/>
      </c>
      <c r="Y415" s="88"/>
      <c r="Z415" s="88"/>
      <c r="AA415" s="88"/>
      <c r="AB415" s="88"/>
      <c r="AC415" s="88"/>
      <c r="AD415" s="88"/>
      <c r="AE415" s="88"/>
      <c r="AF415" s="88"/>
      <c r="AG415" s="88"/>
    </row>
    <row r="416" spans="1:33" x14ac:dyDescent="0.5">
      <c r="A416" s="149">
        <v>414</v>
      </c>
      <c r="B416" s="146"/>
      <c r="C416" s="146"/>
      <c r="D416" s="146"/>
      <c r="E416" s="146"/>
      <c r="F416" s="146"/>
      <c r="G416" s="146"/>
      <c r="H416" s="146"/>
      <c r="I416" s="146"/>
      <c r="J416" s="146"/>
      <c r="K416" s="146"/>
      <c r="L416" s="218" t="str">
        <f t="shared" si="79"/>
        <v/>
      </c>
      <c r="M416" s="123">
        <f t="shared" si="81"/>
        <v>0</v>
      </c>
      <c r="N416" s="119" t="str">
        <f t="shared" si="82"/>
        <v/>
      </c>
      <c r="O416" s="119" t="str">
        <f t="shared" si="83"/>
        <v/>
      </c>
      <c r="P416" s="119" t="str">
        <f t="shared" si="84"/>
        <v/>
      </c>
      <c r="Q416" s="119" t="str">
        <f t="shared" si="85"/>
        <v/>
      </c>
      <c r="R416" s="119" t="str">
        <f t="shared" si="86"/>
        <v/>
      </c>
      <c r="S416" s="119" t="str">
        <f t="shared" si="87"/>
        <v/>
      </c>
      <c r="T416" s="119" t="str">
        <f t="shared" si="88"/>
        <v/>
      </c>
      <c r="U416" s="119" t="str">
        <f t="shared" si="89"/>
        <v/>
      </c>
      <c r="V416" s="119" t="str">
        <f t="shared" si="90"/>
        <v/>
      </c>
      <c r="W416" s="119" t="str">
        <f t="shared" si="91"/>
        <v/>
      </c>
      <c r="X416" s="147" t="str">
        <f t="shared" si="80"/>
        <v/>
      </c>
      <c r="Y416" s="88"/>
      <c r="Z416" s="88"/>
      <c r="AA416" s="88"/>
      <c r="AB416" s="88"/>
      <c r="AC416" s="88"/>
      <c r="AD416" s="88"/>
      <c r="AE416" s="88"/>
      <c r="AF416" s="88"/>
      <c r="AG416" s="88"/>
    </row>
    <row r="417" spans="1:33" x14ac:dyDescent="0.5">
      <c r="A417" s="149">
        <v>415</v>
      </c>
      <c r="B417" s="146"/>
      <c r="C417" s="146"/>
      <c r="D417" s="146"/>
      <c r="E417" s="146"/>
      <c r="F417" s="146"/>
      <c r="G417" s="146"/>
      <c r="H417" s="146"/>
      <c r="I417" s="146"/>
      <c r="J417" s="146"/>
      <c r="K417" s="146"/>
      <c r="L417" s="218" t="str">
        <f t="shared" si="79"/>
        <v/>
      </c>
      <c r="M417" s="123">
        <f t="shared" si="81"/>
        <v>0</v>
      </c>
      <c r="N417" s="119" t="str">
        <f t="shared" si="82"/>
        <v/>
      </c>
      <c r="O417" s="119" t="str">
        <f t="shared" si="83"/>
        <v/>
      </c>
      <c r="P417" s="119" t="str">
        <f t="shared" si="84"/>
        <v/>
      </c>
      <c r="Q417" s="119" t="str">
        <f t="shared" si="85"/>
        <v/>
      </c>
      <c r="R417" s="119" t="str">
        <f t="shared" si="86"/>
        <v/>
      </c>
      <c r="S417" s="119" t="str">
        <f t="shared" si="87"/>
        <v/>
      </c>
      <c r="T417" s="119" t="str">
        <f t="shared" si="88"/>
        <v/>
      </c>
      <c r="U417" s="119" t="str">
        <f t="shared" si="89"/>
        <v/>
      </c>
      <c r="V417" s="119" t="str">
        <f t="shared" si="90"/>
        <v/>
      </c>
      <c r="W417" s="119" t="str">
        <f t="shared" si="91"/>
        <v/>
      </c>
      <c r="X417" s="147" t="str">
        <f t="shared" si="80"/>
        <v/>
      </c>
      <c r="Y417" s="88"/>
      <c r="Z417" s="88"/>
      <c r="AA417" s="88"/>
      <c r="AB417" s="88"/>
      <c r="AC417" s="88"/>
      <c r="AD417" s="88"/>
      <c r="AE417" s="88"/>
      <c r="AF417" s="88"/>
      <c r="AG417" s="88"/>
    </row>
    <row r="418" spans="1:33" x14ac:dyDescent="0.5">
      <c r="A418" s="149">
        <v>416</v>
      </c>
      <c r="B418" s="146"/>
      <c r="C418" s="146"/>
      <c r="D418" s="146"/>
      <c r="E418" s="146"/>
      <c r="F418" s="146"/>
      <c r="G418" s="146"/>
      <c r="H418" s="146"/>
      <c r="I418" s="146"/>
      <c r="J418" s="146"/>
      <c r="K418" s="146"/>
      <c r="L418" s="218" t="str">
        <f t="shared" si="79"/>
        <v/>
      </c>
      <c r="M418" s="123">
        <f t="shared" si="81"/>
        <v>0</v>
      </c>
      <c r="N418" s="119" t="str">
        <f t="shared" si="82"/>
        <v/>
      </c>
      <c r="O418" s="119" t="str">
        <f t="shared" si="83"/>
        <v/>
      </c>
      <c r="P418" s="119" t="str">
        <f t="shared" si="84"/>
        <v/>
      </c>
      <c r="Q418" s="119" t="str">
        <f t="shared" si="85"/>
        <v/>
      </c>
      <c r="R418" s="119" t="str">
        <f t="shared" si="86"/>
        <v/>
      </c>
      <c r="S418" s="119" t="str">
        <f t="shared" si="87"/>
        <v/>
      </c>
      <c r="T418" s="119" t="str">
        <f t="shared" si="88"/>
        <v/>
      </c>
      <c r="U418" s="119" t="str">
        <f t="shared" si="89"/>
        <v/>
      </c>
      <c r="V418" s="119" t="str">
        <f t="shared" si="90"/>
        <v/>
      </c>
      <c r="W418" s="119" t="str">
        <f t="shared" si="91"/>
        <v/>
      </c>
      <c r="X418" s="147" t="str">
        <f t="shared" si="80"/>
        <v/>
      </c>
      <c r="Y418" s="88"/>
      <c r="Z418" s="88"/>
      <c r="AA418" s="88"/>
      <c r="AB418" s="88"/>
      <c r="AC418" s="88"/>
      <c r="AD418" s="88"/>
      <c r="AE418" s="88"/>
      <c r="AF418" s="88"/>
      <c r="AG418" s="88"/>
    </row>
    <row r="419" spans="1:33" x14ac:dyDescent="0.5">
      <c r="A419" s="149">
        <v>417</v>
      </c>
      <c r="B419" s="146"/>
      <c r="C419" s="146"/>
      <c r="D419" s="146"/>
      <c r="E419" s="146"/>
      <c r="F419" s="146"/>
      <c r="G419" s="146"/>
      <c r="H419" s="146"/>
      <c r="I419" s="146"/>
      <c r="J419" s="146"/>
      <c r="K419" s="146"/>
      <c r="L419" s="218" t="str">
        <f t="shared" si="79"/>
        <v/>
      </c>
      <c r="M419" s="123">
        <f t="shared" si="81"/>
        <v>0</v>
      </c>
      <c r="N419" s="119" t="str">
        <f t="shared" si="82"/>
        <v/>
      </c>
      <c r="O419" s="119" t="str">
        <f t="shared" si="83"/>
        <v/>
      </c>
      <c r="P419" s="119" t="str">
        <f t="shared" si="84"/>
        <v/>
      </c>
      <c r="Q419" s="119" t="str">
        <f t="shared" si="85"/>
        <v/>
      </c>
      <c r="R419" s="119" t="str">
        <f t="shared" si="86"/>
        <v/>
      </c>
      <c r="S419" s="119" t="str">
        <f t="shared" si="87"/>
        <v/>
      </c>
      <c r="T419" s="119" t="str">
        <f t="shared" si="88"/>
        <v/>
      </c>
      <c r="U419" s="119" t="str">
        <f t="shared" si="89"/>
        <v/>
      </c>
      <c r="V419" s="119" t="str">
        <f t="shared" si="90"/>
        <v/>
      </c>
      <c r="W419" s="119" t="str">
        <f t="shared" si="91"/>
        <v/>
      </c>
      <c r="X419" s="147" t="str">
        <f t="shared" si="80"/>
        <v/>
      </c>
      <c r="Y419" s="88"/>
      <c r="Z419" s="88"/>
      <c r="AA419" s="88"/>
      <c r="AB419" s="88"/>
      <c r="AC419" s="88"/>
      <c r="AD419" s="88"/>
      <c r="AE419" s="88"/>
      <c r="AF419" s="88"/>
      <c r="AG419" s="88"/>
    </row>
    <row r="420" spans="1:33" x14ac:dyDescent="0.5">
      <c r="A420" s="149">
        <v>418</v>
      </c>
      <c r="B420" s="146"/>
      <c r="C420" s="146"/>
      <c r="D420" s="146"/>
      <c r="E420" s="146"/>
      <c r="F420" s="146"/>
      <c r="G420" s="146"/>
      <c r="H420" s="146"/>
      <c r="I420" s="146"/>
      <c r="J420" s="146"/>
      <c r="K420" s="146"/>
      <c r="L420" s="218" t="str">
        <f t="shared" si="79"/>
        <v/>
      </c>
      <c r="M420" s="123">
        <f t="shared" si="81"/>
        <v>0</v>
      </c>
      <c r="N420" s="119" t="str">
        <f t="shared" si="82"/>
        <v/>
      </c>
      <c r="O420" s="119" t="str">
        <f t="shared" si="83"/>
        <v/>
      </c>
      <c r="P420" s="119" t="str">
        <f t="shared" si="84"/>
        <v/>
      </c>
      <c r="Q420" s="119" t="str">
        <f t="shared" si="85"/>
        <v/>
      </c>
      <c r="R420" s="119" t="str">
        <f t="shared" si="86"/>
        <v/>
      </c>
      <c r="S420" s="119" t="str">
        <f t="shared" si="87"/>
        <v/>
      </c>
      <c r="T420" s="119" t="str">
        <f t="shared" si="88"/>
        <v/>
      </c>
      <c r="U420" s="119" t="str">
        <f t="shared" si="89"/>
        <v/>
      </c>
      <c r="V420" s="119" t="str">
        <f t="shared" si="90"/>
        <v/>
      </c>
      <c r="W420" s="119" t="str">
        <f t="shared" si="91"/>
        <v/>
      </c>
      <c r="X420" s="147" t="str">
        <f t="shared" si="80"/>
        <v/>
      </c>
      <c r="Y420" s="88"/>
      <c r="Z420" s="88"/>
      <c r="AA420" s="88"/>
      <c r="AB420" s="88"/>
      <c r="AC420" s="88"/>
      <c r="AD420" s="88"/>
      <c r="AE420" s="88"/>
      <c r="AF420" s="88"/>
      <c r="AG420" s="88"/>
    </row>
    <row r="421" spans="1:33" x14ac:dyDescent="0.5">
      <c r="A421" s="149">
        <v>419</v>
      </c>
      <c r="B421" s="146"/>
      <c r="C421" s="146"/>
      <c r="D421" s="146"/>
      <c r="E421" s="146"/>
      <c r="F421" s="146"/>
      <c r="G421" s="146"/>
      <c r="H421" s="146"/>
      <c r="I421" s="146"/>
      <c r="J421" s="146"/>
      <c r="K421" s="146"/>
      <c r="L421" s="218" t="str">
        <f t="shared" si="79"/>
        <v/>
      </c>
      <c r="M421" s="123">
        <f t="shared" si="81"/>
        <v>0</v>
      </c>
      <c r="N421" s="119" t="str">
        <f t="shared" si="82"/>
        <v/>
      </c>
      <c r="O421" s="119" t="str">
        <f t="shared" si="83"/>
        <v/>
      </c>
      <c r="P421" s="119" t="str">
        <f t="shared" si="84"/>
        <v/>
      </c>
      <c r="Q421" s="119" t="str">
        <f t="shared" si="85"/>
        <v/>
      </c>
      <c r="R421" s="119" t="str">
        <f t="shared" si="86"/>
        <v/>
      </c>
      <c r="S421" s="119" t="str">
        <f t="shared" si="87"/>
        <v/>
      </c>
      <c r="T421" s="119" t="str">
        <f t="shared" si="88"/>
        <v/>
      </c>
      <c r="U421" s="119" t="str">
        <f t="shared" si="89"/>
        <v/>
      </c>
      <c r="V421" s="119" t="str">
        <f t="shared" si="90"/>
        <v/>
      </c>
      <c r="W421" s="119" t="str">
        <f t="shared" si="91"/>
        <v/>
      </c>
      <c r="X421" s="147" t="str">
        <f t="shared" si="80"/>
        <v/>
      </c>
      <c r="Y421" s="88"/>
      <c r="Z421" s="88"/>
      <c r="AA421" s="88"/>
      <c r="AB421" s="88"/>
      <c r="AC421" s="88"/>
      <c r="AD421" s="88"/>
      <c r="AE421" s="88"/>
      <c r="AF421" s="88"/>
      <c r="AG421" s="88"/>
    </row>
    <row r="422" spans="1:33" x14ac:dyDescent="0.5">
      <c r="A422" s="149">
        <v>420</v>
      </c>
      <c r="B422" s="146"/>
      <c r="C422" s="146"/>
      <c r="D422" s="146"/>
      <c r="E422" s="146"/>
      <c r="F422" s="146"/>
      <c r="G422" s="146"/>
      <c r="H422" s="146"/>
      <c r="I422" s="146"/>
      <c r="J422" s="146"/>
      <c r="K422" s="146"/>
      <c r="L422" s="218" t="str">
        <f t="shared" si="79"/>
        <v/>
      </c>
      <c r="M422" s="123">
        <f t="shared" si="81"/>
        <v>0</v>
      </c>
      <c r="N422" s="119" t="str">
        <f t="shared" si="82"/>
        <v/>
      </c>
      <c r="O422" s="119" t="str">
        <f t="shared" si="83"/>
        <v/>
      </c>
      <c r="P422" s="119" t="str">
        <f t="shared" si="84"/>
        <v/>
      </c>
      <c r="Q422" s="119" t="str">
        <f t="shared" si="85"/>
        <v/>
      </c>
      <c r="R422" s="119" t="str">
        <f t="shared" si="86"/>
        <v/>
      </c>
      <c r="S422" s="119" t="str">
        <f t="shared" si="87"/>
        <v/>
      </c>
      <c r="T422" s="119" t="str">
        <f t="shared" si="88"/>
        <v/>
      </c>
      <c r="U422" s="119" t="str">
        <f t="shared" si="89"/>
        <v/>
      </c>
      <c r="V422" s="119" t="str">
        <f t="shared" si="90"/>
        <v/>
      </c>
      <c r="W422" s="119" t="str">
        <f t="shared" si="91"/>
        <v/>
      </c>
      <c r="X422" s="147" t="str">
        <f t="shared" si="80"/>
        <v/>
      </c>
      <c r="Y422" s="88"/>
      <c r="Z422" s="88"/>
      <c r="AA422" s="88"/>
      <c r="AB422" s="88"/>
      <c r="AC422" s="88"/>
      <c r="AD422" s="88"/>
      <c r="AE422" s="88"/>
      <c r="AF422" s="88"/>
      <c r="AG422" s="88"/>
    </row>
    <row r="423" spans="1:33" x14ac:dyDescent="0.5">
      <c r="A423" s="149">
        <v>421</v>
      </c>
      <c r="B423" s="146"/>
      <c r="C423" s="146"/>
      <c r="D423" s="146"/>
      <c r="E423" s="146"/>
      <c r="F423" s="146"/>
      <c r="G423" s="146"/>
      <c r="H423" s="146"/>
      <c r="I423" s="146"/>
      <c r="J423" s="146"/>
      <c r="K423" s="146"/>
      <c r="L423" s="218" t="str">
        <f t="shared" si="79"/>
        <v/>
      </c>
      <c r="M423" s="123">
        <f t="shared" si="81"/>
        <v>0</v>
      </c>
      <c r="N423" s="119" t="str">
        <f t="shared" si="82"/>
        <v/>
      </c>
      <c r="O423" s="119" t="str">
        <f t="shared" si="83"/>
        <v/>
      </c>
      <c r="P423" s="119" t="str">
        <f t="shared" si="84"/>
        <v/>
      </c>
      <c r="Q423" s="119" t="str">
        <f t="shared" si="85"/>
        <v/>
      </c>
      <c r="R423" s="119" t="str">
        <f t="shared" si="86"/>
        <v/>
      </c>
      <c r="S423" s="119" t="str">
        <f t="shared" si="87"/>
        <v/>
      </c>
      <c r="T423" s="119" t="str">
        <f t="shared" si="88"/>
        <v/>
      </c>
      <c r="U423" s="119" t="str">
        <f t="shared" si="89"/>
        <v/>
      </c>
      <c r="V423" s="119" t="str">
        <f t="shared" si="90"/>
        <v/>
      </c>
      <c r="W423" s="119" t="str">
        <f t="shared" si="91"/>
        <v/>
      </c>
      <c r="X423" s="147" t="str">
        <f t="shared" si="80"/>
        <v/>
      </c>
      <c r="Y423" s="88"/>
      <c r="Z423" s="88"/>
      <c r="AA423" s="88"/>
      <c r="AB423" s="88"/>
      <c r="AC423" s="88"/>
      <c r="AD423" s="88"/>
      <c r="AE423" s="88"/>
      <c r="AF423" s="88"/>
      <c r="AG423" s="88"/>
    </row>
    <row r="424" spans="1:33" x14ac:dyDescent="0.5">
      <c r="A424" s="149">
        <v>422</v>
      </c>
      <c r="B424" s="146"/>
      <c r="C424" s="146"/>
      <c r="D424" s="146"/>
      <c r="E424" s="146"/>
      <c r="F424" s="146"/>
      <c r="G424" s="146"/>
      <c r="H424" s="146"/>
      <c r="I424" s="146"/>
      <c r="J424" s="146"/>
      <c r="K424" s="146"/>
      <c r="L424" s="218" t="str">
        <f t="shared" si="79"/>
        <v/>
      </c>
      <c r="M424" s="123">
        <f t="shared" si="81"/>
        <v>0</v>
      </c>
      <c r="N424" s="119" t="str">
        <f t="shared" si="82"/>
        <v/>
      </c>
      <c r="O424" s="119" t="str">
        <f t="shared" si="83"/>
        <v/>
      </c>
      <c r="P424" s="119" t="str">
        <f t="shared" si="84"/>
        <v/>
      </c>
      <c r="Q424" s="119" t="str">
        <f t="shared" si="85"/>
        <v/>
      </c>
      <c r="R424" s="119" t="str">
        <f t="shared" si="86"/>
        <v/>
      </c>
      <c r="S424" s="119" t="str">
        <f t="shared" si="87"/>
        <v/>
      </c>
      <c r="T424" s="119" t="str">
        <f t="shared" si="88"/>
        <v/>
      </c>
      <c r="U424" s="119" t="str">
        <f t="shared" si="89"/>
        <v/>
      </c>
      <c r="V424" s="119" t="str">
        <f t="shared" si="90"/>
        <v/>
      </c>
      <c r="W424" s="119" t="str">
        <f t="shared" si="91"/>
        <v/>
      </c>
      <c r="X424" s="147" t="str">
        <f t="shared" si="80"/>
        <v/>
      </c>
      <c r="Y424" s="88"/>
      <c r="Z424" s="88"/>
      <c r="AA424" s="88"/>
      <c r="AB424" s="88"/>
      <c r="AC424" s="88"/>
      <c r="AD424" s="88"/>
      <c r="AE424" s="88"/>
      <c r="AF424" s="88"/>
      <c r="AG424" s="88"/>
    </row>
    <row r="425" spans="1:33" x14ac:dyDescent="0.5">
      <c r="A425" s="149">
        <v>423</v>
      </c>
      <c r="B425" s="146"/>
      <c r="C425" s="146"/>
      <c r="D425" s="146"/>
      <c r="E425" s="146"/>
      <c r="F425" s="146"/>
      <c r="G425" s="146"/>
      <c r="H425" s="146"/>
      <c r="I425" s="146"/>
      <c r="J425" s="146"/>
      <c r="K425" s="146"/>
      <c r="L425" s="218" t="str">
        <f t="shared" si="79"/>
        <v/>
      </c>
      <c r="M425" s="123">
        <f t="shared" si="81"/>
        <v>0</v>
      </c>
      <c r="N425" s="119" t="str">
        <f t="shared" si="82"/>
        <v/>
      </c>
      <c r="O425" s="119" t="str">
        <f t="shared" si="83"/>
        <v/>
      </c>
      <c r="P425" s="119" t="str">
        <f t="shared" si="84"/>
        <v/>
      </c>
      <c r="Q425" s="119" t="str">
        <f t="shared" si="85"/>
        <v/>
      </c>
      <c r="R425" s="119" t="str">
        <f t="shared" si="86"/>
        <v/>
      </c>
      <c r="S425" s="119" t="str">
        <f t="shared" si="87"/>
        <v/>
      </c>
      <c r="T425" s="119" t="str">
        <f t="shared" si="88"/>
        <v/>
      </c>
      <c r="U425" s="119" t="str">
        <f t="shared" si="89"/>
        <v/>
      </c>
      <c r="V425" s="119" t="str">
        <f t="shared" si="90"/>
        <v/>
      </c>
      <c r="W425" s="119" t="str">
        <f t="shared" si="91"/>
        <v/>
      </c>
      <c r="X425" s="147" t="str">
        <f t="shared" si="80"/>
        <v/>
      </c>
      <c r="Y425" s="88"/>
      <c r="Z425" s="88"/>
      <c r="AA425" s="88"/>
      <c r="AB425" s="88"/>
      <c r="AC425" s="88"/>
      <c r="AD425" s="88"/>
      <c r="AE425" s="88"/>
      <c r="AF425" s="88"/>
      <c r="AG425" s="88"/>
    </row>
    <row r="426" spans="1:33" x14ac:dyDescent="0.5">
      <c r="A426" s="149">
        <v>424</v>
      </c>
      <c r="B426" s="146"/>
      <c r="C426" s="146"/>
      <c r="D426" s="146"/>
      <c r="E426" s="146"/>
      <c r="F426" s="146"/>
      <c r="G426" s="146"/>
      <c r="H426" s="146"/>
      <c r="I426" s="146"/>
      <c r="J426" s="146"/>
      <c r="K426" s="146"/>
      <c r="L426" s="218" t="str">
        <f t="shared" si="79"/>
        <v/>
      </c>
      <c r="M426" s="123">
        <f t="shared" si="81"/>
        <v>0</v>
      </c>
      <c r="N426" s="119" t="str">
        <f t="shared" si="82"/>
        <v/>
      </c>
      <c r="O426" s="119" t="str">
        <f t="shared" si="83"/>
        <v/>
      </c>
      <c r="P426" s="119" t="str">
        <f t="shared" si="84"/>
        <v/>
      </c>
      <c r="Q426" s="119" t="str">
        <f t="shared" si="85"/>
        <v/>
      </c>
      <c r="R426" s="119" t="str">
        <f t="shared" si="86"/>
        <v/>
      </c>
      <c r="S426" s="119" t="str">
        <f t="shared" si="87"/>
        <v/>
      </c>
      <c r="T426" s="119" t="str">
        <f t="shared" si="88"/>
        <v/>
      </c>
      <c r="U426" s="119" t="str">
        <f t="shared" si="89"/>
        <v/>
      </c>
      <c r="V426" s="119" t="str">
        <f t="shared" si="90"/>
        <v/>
      </c>
      <c r="W426" s="119" t="str">
        <f t="shared" si="91"/>
        <v/>
      </c>
      <c r="X426" s="147" t="str">
        <f t="shared" si="80"/>
        <v/>
      </c>
      <c r="Y426" s="88"/>
      <c r="Z426" s="88"/>
      <c r="AA426" s="88"/>
      <c r="AB426" s="88"/>
      <c r="AC426" s="88"/>
      <c r="AD426" s="88"/>
      <c r="AE426" s="88"/>
      <c r="AF426" s="88"/>
      <c r="AG426" s="88"/>
    </row>
    <row r="427" spans="1:33" x14ac:dyDescent="0.5">
      <c r="A427" s="149">
        <v>425</v>
      </c>
      <c r="B427" s="146"/>
      <c r="C427" s="146"/>
      <c r="D427" s="146"/>
      <c r="E427" s="146"/>
      <c r="F427" s="146"/>
      <c r="G427" s="146"/>
      <c r="H427" s="146"/>
      <c r="I427" s="146"/>
      <c r="J427" s="146"/>
      <c r="K427" s="146"/>
      <c r="L427" s="218" t="str">
        <f t="shared" si="79"/>
        <v/>
      </c>
      <c r="M427" s="123">
        <f t="shared" si="81"/>
        <v>0</v>
      </c>
      <c r="N427" s="119" t="str">
        <f t="shared" si="82"/>
        <v/>
      </c>
      <c r="O427" s="119" t="str">
        <f t="shared" si="83"/>
        <v/>
      </c>
      <c r="P427" s="119" t="str">
        <f t="shared" si="84"/>
        <v/>
      </c>
      <c r="Q427" s="119" t="str">
        <f t="shared" si="85"/>
        <v/>
      </c>
      <c r="R427" s="119" t="str">
        <f t="shared" si="86"/>
        <v/>
      </c>
      <c r="S427" s="119" t="str">
        <f t="shared" si="87"/>
        <v/>
      </c>
      <c r="T427" s="119" t="str">
        <f t="shared" si="88"/>
        <v/>
      </c>
      <c r="U427" s="119" t="str">
        <f t="shared" si="89"/>
        <v/>
      </c>
      <c r="V427" s="119" t="str">
        <f t="shared" si="90"/>
        <v/>
      </c>
      <c r="W427" s="119" t="str">
        <f t="shared" si="91"/>
        <v/>
      </c>
      <c r="X427" s="147" t="str">
        <f t="shared" si="80"/>
        <v/>
      </c>
      <c r="Y427" s="88"/>
      <c r="Z427" s="88"/>
      <c r="AA427" s="88"/>
      <c r="AB427" s="88"/>
      <c r="AC427" s="88"/>
      <c r="AD427" s="88"/>
      <c r="AE427" s="88"/>
      <c r="AF427" s="88"/>
      <c r="AG427" s="88"/>
    </row>
    <row r="428" spans="1:33" x14ac:dyDescent="0.5">
      <c r="A428" s="149">
        <v>426</v>
      </c>
      <c r="B428" s="146"/>
      <c r="C428" s="146"/>
      <c r="D428" s="146"/>
      <c r="E428" s="146"/>
      <c r="F428" s="146"/>
      <c r="G428" s="146"/>
      <c r="H428" s="146"/>
      <c r="I428" s="146"/>
      <c r="J428" s="146"/>
      <c r="K428" s="146"/>
      <c r="L428" s="218" t="str">
        <f t="shared" si="79"/>
        <v/>
      </c>
      <c r="M428" s="123">
        <f t="shared" si="81"/>
        <v>0</v>
      </c>
      <c r="N428" s="119" t="str">
        <f t="shared" si="82"/>
        <v/>
      </c>
      <c r="O428" s="119" t="str">
        <f t="shared" si="83"/>
        <v/>
      </c>
      <c r="P428" s="119" t="str">
        <f t="shared" si="84"/>
        <v/>
      </c>
      <c r="Q428" s="119" t="str">
        <f t="shared" si="85"/>
        <v/>
      </c>
      <c r="R428" s="119" t="str">
        <f t="shared" si="86"/>
        <v/>
      </c>
      <c r="S428" s="119" t="str">
        <f t="shared" si="87"/>
        <v/>
      </c>
      <c r="T428" s="119" t="str">
        <f t="shared" si="88"/>
        <v/>
      </c>
      <c r="U428" s="119" t="str">
        <f t="shared" si="89"/>
        <v/>
      </c>
      <c r="V428" s="119" t="str">
        <f t="shared" si="90"/>
        <v/>
      </c>
      <c r="W428" s="119" t="str">
        <f t="shared" si="91"/>
        <v/>
      </c>
      <c r="X428" s="147" t="str">
        <f t="shared" si="80"/>
        <v/>
      </c>
      <c r="Y428" s="88"/>
      <c r="Z428" s="88"/>
      <c r="AA428" s="88"/>
      <c r="AB428" s="88"/>
      <c r="AC428" s="88"/>
      <c r="AD428" s="88"/>
      <c r="AE428" s="88"/>
      <c r="AF428" s="88"/>
      <c r="AG428" s="88"/>
    </row>
    <row r="429" spans="1:33" x14ac:dyDescent="0.5">
      <c r="A429" s="149">
        <v>427</v>
      </c>
      <c r="B429" s="146"/>
      <c r="C429" s="146"/>
      <c r="D429" s="146"/>
      <c r="E429" s="146"/>
      <c r="F429" s="146"/>
      <c r="G429" s="146"/>
      <c r="H429" s="146"/>
      <c r="I429" s="146"/>
      <c r="J429" s="146"/>
      <c r="K429" s="146"/>
      <c r="L429" s="218" t="str">
        <f t="shared" si="79"/>
        <v/>
      </c>
      <c r="M429" s="123">
        <f t="shared" si="81"/>
        <v>0</v>
      </c>
      <c r="N429" s="119" t="str">
        <f t="shared" si="82"/>
        <v/>
      </c>
      <c r="O429" s="119" t="str">
        <f t="shared" si="83"/>
        <v/>
      </c>
      <c r="P429" s="119" t="str">
        <f t="shared" si="84"/>
        <v/>
      </c>
      <c r="Q429" s="119" t="str">
        <f t="shared" si="85"/>
        <v/>
      </c>
      <c r="R429" s="119" t="str">
        <f t="shared" si="86"/>
        <v/>
      </c>
      <c r="S429" s="119" t="str">
        <f t="shared" si="87"/>
        <v/>
      </c>
      <c r="T429" s="119" t="str">
        <f t="shared" si="88"/>
        <v/>
      </c>
      <c r="U429" s="119" t="str">
        <f t="shared" si="89"/>
        <v/>
      </c>
      <c r="V429" s="119" t="str">
        <f t="shared" si="90"/>
        <v/>
      </c>
      <c r="W429" s="119" t="str">
        <f t="shared" si="91"/>
        <v/>
      </c>
      <c r="X429" s="147" t="str">
        <f t="shared" si="80"/>
        <v/>
      </c>
      <c r="Y429" s="88"/>
      <c r="Z429" s="88"/>
      <c r="AA429" s="88"/>
      <c r="AB429" s="88"/>
      <c r="AC429" s="88"/>
      <c r="AD429" s="88"/>
      <c r="AE429" s="88"/>
      <c r="AF429" s="88"/>
      <c r="AG429" s="88"/>
    </row>
    <row r="430" spans="1:33" x14ac:dyDescent="0.5">
      <c r="A430" s="149">
        <v>428</v>
      </c>
      <c r="B430" s="146"/>
      <c r="C430" s="146"/>
      <c r="D430" s="146"/>
      <c r="E430" s="146"/>
      <c r="F430" s="146"/>
      <c r="G430" s="146"/>
      <c r="H430" s="146"/>
      <c r="I430" s="146"/>
      <c r="J430" s="146"/>
      <c r="K430" s="146"/>
      <c r="L430" s="218" t="str">
        <f t="shared" si="79"/>
        <v/>
      </c>
      <c r="M430" s="123">
        <f t="shared" si="81"/>
        <v>0</v>
      </c>
      <c r="N430" s="119" t="str">
        <f t="shared" si="82"/>
        <v/>
      </c>
      <c r="O430" s="119" t="str">
        <f t="shared" si="83"/>
        <v/>
      </c>
      <c r="P430" s="119" t="str">
        <f t="shared" si="84"/>
        <v/>
      </c>
      <c r="Q430" s="119" t="str">
        <f t="shared" si="85"/>
        <v/>
      </c>
      <c r="R430" s="119" t="str">
        <f t="shared" si="86"/>
        <v/>
      </c>
      <c r="S430" s="119" t="str">
        <f t="shared" si="87"/>
        <v/>
      </c>
      <c r="T430" s="119" t="str">
        <f t="shared" si="88"/>
        <v/>
      </c>
      <c r="U430" s="119" t="str">
        <f t="shared" si="89"/>
        <v/>
      </c>
      <c r="V430" s="119" t="str">
        <f t="shared" si="90"/>
        <v/>
      </c>
      <c r="W430" s="119" t="str">
        <f t="shared" si="91"/>
        <v/>
      </c>
      <c r="X430" s="147" t="str">
        <f t="shared" si="80"/>
        <v/>
      </c>
      <c r="Y430" s="88"/>
      <c r="Z430" s="88"/>
      <c r="AA430" s="88"/>
      <c r="AB430" s="88"/>
      <c r="AC430" s="88"/>
      <c r="AD430" s="88"/>
      <c r="AE430" s="88"/>
      <c r="AF430" s="88"/>
      <c r="AG430" s="88"/>
    </row>
    <row r="431" spans="1:33" x14ac:dyDescent="0.5">
      <c r="A431" s="149">
        <v>429</v>
      </c>
      <c r="B431" s="146"/>
      <c r="C431" s="146"/>
      <c r="D431" s="146"/>
      <c r="E431" s="146"/>
      <c r="F431" s="146"/>
      <c r="G431" s="146"/>
      <c r="H431" s="146"/>
      <c r="I431" s="146"/>
      <c r="J431" s="146"/>
      <c r="K431" s="146"/>
      <c r="L431" s="218" t="str">
        <f t="shared" si="79"/>
        <v/>
      </c>
      <c r="M431" s="123">
        <f t="shared" si="81"/>
        <v>0</v>
      </c>
      <c r="N431" s="119" t="str">
        <f t="shared" si="82"/>
        <v/>
      </c>
      <c r="O431" s="119" t="str">
        <f t="shared" si="83"/>
        <v/>
      </c>
      <c r="P431" s="119" t="str">
        <f t="shared" si="84"/>
        <v/>
      </c>
      <c r="Q431" s="119" t="str">
        <f t="shared" si="85"/>
        <v/>
      </c>
      <c r="R431" s="119" t="str">
        <f t="shared" si="86"/>
        <v/>
      </c>
      <c r="S431" s="119" t="str">
        <f t="shared" si="87"/>
        <v/>
      </c>
      <c r="T431" s="119" t="str">
        <f t="shared" si="88"/>
        <v/>
      </c>
      <c r="U431" s="119" t="str">
        <f t="shared" si="89"/>
        <v/>
      </c>
      <c r="V431" s="119" t="str">
        <f t="shared" si="90"/>
        <v/>
      </c>
      <c r="W431" s="119" t="str">
        <f t="shared" si="91"/>
        <v/>
      </c>
      <c r="X431" s="147" t="str">
        <f t="shared" si="80"/>
        <v/>
      </c>
      <c r="Y431" s="88"/>
      <c r="Z431" s="88"/>
      <c r="AA431" s="88"/>
      <c r="AB431" s="88"/>
      <c r="AC431" s="88"/>
      <c r="AD431" s="88"/>
      <c r="AE431" s="88"/>
      <c r="AF431" s="88"/>
      <c r="AG431" s="88"/>
    </row>
    <row r="432" spans="1:33" x14ac:dyDescent="0.5">
      <c r="A432" s="149">
        <v>430</v>
      </c>
      <c r="B432" s="146"/>
      <c r="C432" s="146"/>
      <c r="D432" s="146"/>
      <c r="E432" s="146"/>
      <c r="F432" s="146"/>
      <c r="G432" s="146"/>
      <c r="H432" s="146"/>
      <c r="I432" s="146"/>
      <c r="J432" s="146"/>
      <c r="K432" s="146"/>
      <c r="L432" s="218" t="str">
        <f t="shared" si="79"/>
        <v/>
      </c>
      <c r="M432" s="123">
        <f t="shared" si="81"/>
        <v>0</v>
      </c>
      <c r="N432" s="119" t="str">
        <f t="shared" si="82"/>
        <v/>
      </c>
      <c r="O432" s="119" t="str">
        <f t="shared" si="83"/>
        <v/>
      </c>
      <c r="P432" s="119" t="str">
        <f t="shared" si="84"/>
        <v/>
      </c>
      <c r="Q432" s="119" t="str">
        <f t="shared" si="85"/>
        <v/>
      </c>
      <c r="R432" s="119" t="str">
        <f t="shared" si="86"/>
        <v/>
      </c>
      <c r="S432" s="119" t="str">
        <f t="shared" si="87"/>
        <v/>
      </c>
      <c r="T432" s="119" t="str">
        <f t="shared" si="88"/>
        <v/>
      </c>
      <c r="U432" s="119" t="str">
        <f t="shared" si="89"/>
        <v/>
      </c>
      <c r="V432" s="119" t="str">
        <f t="shared" si="90"/>
        <v/>
      </c>
      <c r="W432" s="119" t="str">
        <f t="shared" si="91"/>
        <v/>
      </c>
      <c r="X432" s="147" t="str">
        <f t="shared" si="80"/>
        <v/>
      </c>
      <c r="Y432" s="88"/>
      <c r="Z432" s="88"/>
      <c r="AA432" s="88"/>
      <c r="AB432" s="88"/>
      <c r="AC432" s="88"/>
      <c r="AD432" s="88"/>
      <c r="AE432" s="88"/>
      <c r="AF432" s="88"/>
      <c r="AG432" s="88"/>
    </row>
    <row r="433" spans="1:33" x14ac:dyDescent="0.5">
      <c r="A433" s="149">
        <v>431</v>
      </c>
      <c r="B433" s="146"/>
      <c r="C433" s="146"/>
      <c r="D433" s="146"/>
      <c r="E433" s="146"/>
      <c r="F433" s="146"/>
      <c r="G433" s="146"/>
      <c r="H433" s="146"/>
      <c r="I433" s="146"/>
      <c r="J433" s="146"/>
      <c r="K433" s="146"/>
      <c r="L433" s="218" t="str">
        <f t="shared" si="79"/>
        <v/>
      </c>
      <c r="M433" s="123">
        <f t="shared" si="81"/>
        <v>0</v>
      </c>
      <c r="N433" s="119" t="str">
        <f t="shared" si="82"/>
        <v/>
      </c>
      <c r="O433" s="119" t="str">
        <f t="shared" si="83"/>
        <v/>
      </c>
      <c r="P433" s="119" t="str">
        <f t="shared" si="84"/>
        <v/>
      </c>
      <c r="Q433" s="119" t="str">
        <f t="shared" si="85"/>
        <v/>
      </c>
      <c r="R433" s="119" t="str">
        <f t="shared" si="86"/>
        <v/>
      </c>
      <c r="S433" s="119" t="str">
        <f t="shared" si="87"/>
        <v/>
      </c>
      <c r="T433" s="119" t="str">
        <f t="shared" si="88"/>
        <v/>
      </c>
      <c r="U433" s="119" t="str">
        <f t="shared" si="89"/>
        <v/>
      </c>
      <c r="V433" s="119" t="str">
        <f t="shared" si="90"/>
        <v/>
      </c>
      <c r="W433" s="119" t="str">
        <f t="shared" si="91"/>
        <v/>
      </c>
      <c r="X433" s="147" t="str">
        <f t="shared" si="80"/>
        <v/>
      </c>
      <c r="Y433" s="88"/>
      <c r="Z433" s="88"/>
      <c r="AA433" s="88"/>
      <c r="AB433" s="88"/>
      <c r="AC433" s="88"/>
      <c r="AD433" s="88"/>
      <c r="AE433" s="88"/>
      <c r="AF433" s="88"/>
      <c r="AG433" s="88"/>
    </row>
    <row r="434" spans="1:33" x14ac:dyDescent="0.5">
      <c r="A434" s="149">
        <v>432</v>
      </c>
      <c r="B434" s="146"/>
      <c r="C434" s="146"/>
      <c r="D434" s="146"/>
      <c r="E434" s="146"/>
      <c r="F434" s="146"/>
      <c r="G434" s="146"/>
      <c r="H434" s="146"/>
      <c r="I434" s="146"/>
      <c r="J434" s="146"/>
      <c r="K434" s="146"/>
      <c r="L434" s="218" t="str">
        <f t="shared" si="79"/>
        <v/>
      </c>
      <c r="M434" s="123">
        <f t="shared" si="81"/>
        <v>0</v>
      </c>
      <c r="N434" s="119" t="str">
        <f t="shared" si="82"/>
        <v/>
      </c>
      <c r="O434" s="119" t="str">
        <f t="shared" si="83"/>
        <v/>
      </c>
      <c r="P434" s="119" t="str">
        <f t="shared" si="84"/>
        <v/>
      </c>
      <c r="Q434" s="119" t="str">
        <f t="shared" si="85"/>
        <v/>
      </c>
      <c r="R434" s="119" t="str">
        <f t="shared" si="86"/>
        <v/>
      </c>
      <c r="S434" s="119" t="str">
        <f t="shared" si="87"/>
        <v/>
      </c>
      <c r="T434" s="119" t="str">
        <f t="shared" si="88"/>
        <v/>
      </c>
      <c r="U434" s="119" t="str">
        <f t="shared" si="89"/>
        <v/>
      </c>
      <c r="V434" s="119" t="str">
        <f t="shared" si="90"/>
        <v/>
      </c>
      <c r="W434" s="119" t="str">
        <f t="shared" si="91"/>
        <v/>
      </c>
      <c r="X434" s="147" t="str">
        <f t="shared" si="80"/>
        <v/>
      </c>
      <c r="Y434" s="88"/>
      <c r="Z434" s="88"/>
      <c r="AA434" s="88"/>
      <c r="AB434" s="88"/>
      <c r="AC434" s="88"/>
      <c r="AD434" s="88"/>
      <c r="AE434" s="88"/>
      <c r="AF434" s="88"/>
      <c r="AG434" s="88"/>
    </row>
    <row r="435" spans="1:33" x14ac:dyDescent="0.5">
      <c r="A435" s="149">
        <v>433</v>
      </c>
      <c r="B435" s="146"/>
      <c r="C435" s="146"/>
      <c r="D435" s="146"/>
      <c r="E435" s="146"/>
      <c r="F435" s="146"/>
      <c r="G435" s="146"/>
      <c r="H435" s="146"/>
      <c r="I435" s="146"/>
      <c r="J435" s="146"/>
      <c r="K435" s="146"/>
      <c r="L435" s="218" t="str">
        <f t="shared" si="79"/>
        <v/>
      </c>
      <c r="M435" s="123">
        <f t="shared" si="81"/>
        <v>0</v>
      </c>
      <c r="N435" s="119" t="str">
        <f t="shared" si="82"/>
        <v/>
      </c>
      <c r="O435" s="119" t="str">
        <f t="shared" si="83"/>
        <v/>
      </c>
      <c r="P435" s="119" t="str">
        <f t="shared" si="84"/>
        <v/>
      </c>
      <c r="Q435" s="119" t="str">
        <f t="shared" si="85"/>
        <v/>
      </c>
      <c r="R435" s="119" t="str">
        <f t="shared" si="86"/>
        <v/>
      </c>
      <c r="S435" s="119" t="str">
        <f t="shared" si="87"/>
        <v/>
      </c>
      <c r="T435" s="119" t="str">
        <f t="shared" si="88"/>
        <v/>
      </c>
      <c r="U435" s="119" t="str">
        <f t="shared" si="89"/>
        <v/>
      </c>
      <c r="V435" s="119" t="str">
        <f t="shared" si="90"/>
        <v/>
      </c>
      <c r="W435" s="119" t="str">
        <f t="shared" si="91"/>
        <v/>
      </c>
      <c r="X435" s="147" t="str">
        <f t="shared" si="80"/>
        <v/>
      </c>
      <c r="Y435" s="88"/>
      <c r="Z435" s="88"/>
      <c r="AA435" s="88"/>
      <c r="AB435" s="88"/>
      <c r="AC435" s="88"/>
      <c r="AD435" s="88"/>
      <c r="AE435" s="88"/>
      <c r="AF435" s="88"/>
      <c r="AG435" s="88"/>
    </row>
    <row r="436" spans="1:33" x14ac:dyDescent="0.5">
      <c r="A436" s="149">
        <v>434</v>
      </c>
      <c r="B436" s="146"/>
      <c r="C436" s="146"/>
      <c r="D436" s="146"/>
      <c r="E436" s="146"/>
      <c r="F436" s="146"/>
      <c r="G436" s="146"/>
      <c r="H436" s="146"/>
      <c r="I436" s="146"/>
      <c r="J436" s="146"/>
      <c r="K436" s="146"/>
      <c r="L436" s="218" t="str">
        <f t="shared" si="79"/>
        <v/>
      </c>
      <c r="M436" s="123">
        <f t="shared" si="81"/>
        <v>0</v>
      </c>
      <c r="N436" s="119" t="str">
        <f t="shared" si="82"/>
        <v/>
      </c>
      <c r="O436" s="119" t="str">
        <f t="shared" si="83"/>
        <v/>
      </c>
      <c r="P436" s="119" t="str">
        <f t="shared" si="84"/>
        <v/>
      </c>
      <c r="Q436" s="119" t="str">
        <f t="shared" si="85"/>
        <v/>
      </c>
      <c r="R436" s="119" t="str">
        <f t="shared" si="86"/>
        <v/>
      </c>
      <c r="S436" s="119" t="str">
        <f t="shared" si="87"/>
        <v/>
      </c>
      <c r="T436" s="119" t="str">
        <f t="shared" si="88"/>
        <v/>
      </c>
      <c r="U436" s="119" t="str">
        <f t="shared" si="89"/>
        <v/>
      </c>
      <c r="V436" s="119" t="str">
        <f t="shared" si="90"/>
        <v/>
      </c>
      <c r="W436" s="119" t="str">
        <f t="shared" si="91"/>
        <v/>
      </c>
      <c r="X436" s="147" t="str">
        <f t="shared" si="80"/>
        <v/>
      </c>
      <c r="Y436" s="88"/>
      <c r="Z436" s="88"/>
      <c r="AA436" s="88"/>
      <c r="AB436" s="88"/>
      <c r="AC436" s="88"/>
      <c r="AD436" s="88"/>
      <c r="AE436" s="88"/>
      <c r="AF436" s="88"/>
      <c r="AG436" s="88"/>
    </row>
    <row r="437" spans="1:33" x14ac:dyDescent="0.5">
      <c r="A437" s="149">
        <v>435</v>
      </c>
      <c r="B437" s="146"/>
      <c r="C437" s="146"/>
      <c r="D437" s="146"/>
      <c r="E437" s="146"/>
      <c r="F437" s="146"/>
      <c r="G437" s="146"/>
      <c r="H437" s="146"/>
      <c r="I437" s="146"/>
      <c r="J437" s="146"/>
      <c r="K437" s="146"/>
      <c r="L437" s="218" t="str">
        <f t="shared" si="79"/>
        <v/>
      </c>
      <c r="M437" s="123">
        <f t="shared" si="81"/>
        <v>0</v>
      </c>
      <c r="N437" s="119" t="str">
        <f t="shared" si="82"/>
        <v/>
      </c>
      <c r="O437" s="119" t="str">
        <f t="shared" si="83"/>
        <v/>
      </c>
      <c r="P437" s="119" t="str">
        <f t="shared" si="84"/>
        <v/>
      </c>
      <c r="Q437" s="119" t="str">
        <f t="shared" si="85"/>
        <v/>
      </c>
      <c r="R437" s="119" t="str">
        <f t="shared" si="86"/>
        <v/>
      </c>
      <c r="S437" s="119" t="str">
        <f t="shared" si="87"/>
        <v/>
      </c>
      <c r="T437" s="119" t="str">
        <f t="shared" si="88"/>
        <v/>
      </c>
      <c r="U437" s="119" t="str">
        <f t="shared" si="89"/>
        <v/>
      </c>
      <c r="V437" s="119" t="str">
        <f t="shared" si="90"/>
        <v/>
      </c>
      <c r="W437" s="119" t="str">
        <f t="shared" si="91"/>
        <v/>
      </c>
      <c r="X437" s="147" t="str">
        <f t="shared" si="80"/>
        <v/>
      </c>
      <c r="Y437" s="88"/>
      <c r="Z437" s="88"/>
      <c r="AA437" s="88"/>
      <c r="AB437" s="88"/>
      <c r="AC437" s="88"/>
      <c r="AD437" s="88"/>
      <c r="AE437" s="88"/>
      <c r="AF437" s="88"/>
      <c r="AG437" s="88"/>
    </row>
    <row r="438" spans="1:33" x14ac:dyDescent="0.5">
      <c r="A438" s="149">
        <v>436</v>
      </c>
      <c r="B438" s="146"/>
      <c r="C438" s="146"/>
      <c r="D438" s="146"/>
      <c r="E438" s="146"/>
      <c r="F438" s="146"/>
      <c r="G438" s="146"/>
      <c r="H438" s="146"/>
      <c r="I438" s="146"/>
      <c r="J438" s="146"/>
      <c r="K438" s="146"/>
      <c r="L438" s="218" t="str">
        <f t="shared" si="79"/>
        <v/>
      </c>
      <c r="M438" s="123">
        <f t="shared" si="81"/>
        <v>0</v>
      </c>
      <c r="N438" s="119" t="str">
        <f t="shared" si="82"/>
        <v/>
      </c>
      <c r="O438" s="119" t="str">
        <f t="shared" si="83"/>
        <v/>
      </c>
      <c r="P438" s="119" t="str">
        <f t="shared" si="84"/>
        <v/>
      </c>
      <c r="Q438" s="119" t="str">
        <f t="shared" si="85"/>
        <v/>
      </c>
      <c r="R438" s="119" t="str">
        <f t="shared" si="86"/>
        <v/>
      </c>
      <c r="S438" s="119" t="str">
        <f t="shared" si="87"/>
        <v/>
      </c>
      <c r="T438" s="119" t="str">
        <f t="shared" si="88"/>
        <v/>
      </c>
      <c r="U438" s="119" t="str">
        <f t="shared" si="89"/>
        <v/>
      </c>
      <c r="V438" s="119" t="str">
        <f t="shared" si="90"/>
        <v/>
      </c>
      <c r="W438" s="119" t="str">
        <f t="shared" si="91"/>
        <v/>
      </c>
      <c r="X438" s="147" t="str">
        <f t="shared" si="80"/>
        <v/>
      </c>
      <c r="Y438" s="88"/>
      <c r="Z438" s="88"/>
      <c r="AA438" s="88"/>
      <c r="AB438" s="88"/>
      <c r="AC438" s="88"/>
      <c r="AD438" s="88"/>
      <c r="AE438" s="88"/>
      <c r="AF438" s="88"/>
      <c r="AG438" s="88"/>
    </row>
    <row r="439" spans="1:33" x14ac:dyDescent="0.5">
      <c r="A439" s="149">
        <v>437</v>
      </c>
      <c r="B439" s="146"/>
      <c r="C439" s="146"/>
      <c r="D439" s="146"/>
      <c r="E439" s="146"/>
      <c r="F439" s="146"/>
      <c r="G439" s="146"/>
      <c r="H439" s="146"/>
      <c r="I439" s="146"/>
      <c r="J439" s="146"/>
      <c r="K439" s="146"/>
      <c r="L439" s="218" t="str">
        <f t="shared" si="79"/>
        <v/>
      </c>
      <c r="M439" s="123">
        <f t="shared" si="81"/>
        <v>0</v>
      </c>
      <c r="N439" s="119" t="str">
        <f t="shared" si="82"/>
        <v/>
      </c>
      <c r="O439" s="119" t="str">
        <f t="shared" si="83"/>
        <v/>
      </c>
      <c r="P439" s="119" t="str">
        <f t="shared" si="84"/>
        <v/>
      </c>
      <c r="Q439" s="119" t="str">
        <f t="shared" si="85"/>
        <v/>
      </c>
      <c r="R439" s="119" t="str">
        <f t="shared" si="86"/>
        <v/>
      </c>
      <c r="S439" s="119" t="str">
        <f t="shared" si="87"/>
        <v/>
      </c>
      <c r="T439" s="119" t="str">
        <f t="shared" si="88"/>
        <v/>
      </c>
      <c r="U439" s="119" t="str">
        <f t="shared" si="89"/>
        <v/>
      </c>
      <c r="V439" s="119" t="str">
        <f t="shared" si="90"/>
        <v/>
      </c>
      <c r="W439" s="119" t="str">
        <f t="shared" si="91"/>
        <v/>
      </c>
      <c r="X439" s="147" t="str">
        <f t="shared" si="80"/>
        <v/>
      </c>
      <c r="Y439" s="88"/>
      <c r="Z439" s="88"/>
      <c r="AA439" s="88"/>
      <c r="AB439" s="88"/>
      <c r="AC439" s="88"/>
      <c r="AD439" s="88"/>
      <c r="AE439" s="88"/>
      <c r="AF439" s="88"/>
      <c r="AG439" s="88"/>
    </row>
    <row r="440" spans="1:33" x14ac:dyDescent="0.5">
      <c r="A440" s="149">
        <v>438</v>
      </c>
      <c r="B440" s="146"/>
      <c r="C440" s="146"/>
      <c r="D440" s="146"/>
      <c r="E440" s="146"/>
      <c r="F440" s="146"/>
      <c r="G440" s="146"/>
      <c r="H440" s="146"/>
      <c r="I440" s="146"/>
      <c r="J440" s="146"/>
      <c r="K440" s="146"/>
      <c r="L440" s="218" t="str">
        <f t="shared" si="79"/>
        <v/>
      </c>
      <c r="M440" s="123">
        <f t="shared" si="81"/>
        <v>0</v>
      </c>
      <c r="N440" s="119" t="str">
        <f t="shared" si="82"/>
        <v/>
      </c>
      <c r="O440" s="119" t="str">
        <f t="shared" si="83"/>
        <v/>
      </c>
      <c r="P440" s="119" t="str">
        <f t="shared" si="84"/>
        <v/>
      </c>
      <c r="Q440" s="119" t="str">
        <f t="shared" si="85"/>
        <v/>
      </c>
      <c r="R440" s="119" t="str">
        <f t="shared" si="86"/>
        <v/>
      </c>
      <c r="S440" s="119" t="str">
        <f t="shared" si="87"/>
        <v/>
      </c>
      <c r="T440" s="119" t="str">
        <f t="shared" si="88"/>
        <v/>
      </c>
      <c r="U440" s="119" t="str">
        <f t="shared" si="89"/>
        <v/>
      </c>
      <c r="V440" s="119" t="str">
        <f t="shared" si="90"/>
        <v/>
      </c>
      <c r="W440" s="119" t="str">
        <f t="shared" si="91"/>
        <v/>
      </c>
      <c r="X440" s="147" t="str">
        <f t="shared" si="80"/>
        <v/>
      </c>
      <c r="Y440" s="88"/>
      <c r="Z440" s="88"/>
      <c r="AA440" s="88"/>
      <c r="AB440" s="88"/>
      <c r="AC440" s="88"/>
      <c r="AD440" s="88"/>
      <c r="AE440" s="88"/>
      <c r="AF440" s="88"/>
      <c r="AG440" s="88"/>
    </row>
    <row r="441" spans="1:33" x14ac:dyDescent="0.5">
      <c r="A441" s="149">
        <v>439</v>
      </c>
      <c r="B441" s="146"/>
      <c r="C441" s="146"/>
      <c r="D441" s="146"/>
      <c r="E441" s="146"/>
      <c r="F441" s="146"/>
      <c r="G441" s="146"/>
      <c r="H441" s="146"/>
      <c r="I441" s="146"/>
      <c r="J441" s="146"/>
      <c r="K441" s="146"/>
      <c r="L441" s="218" t="str">
        <f t="shared" si="79"/>
        <v/>
      </c>
      <c r="M441" s="123">
        <f t="shared" si="81"/>
        <v>0</v>
      </c>
      <c r="N441" s="119" t="str">
        <f t="shared" si="82"/>
        <v/>
      </c>
      <c r="O441" s="119" t="str">
        <f t="shared" si="83"/>
        <v/>
      </c>
      <c r="P441" s="119" t="str">
        <f t="shared" si="84"/>
        <v/>
      </c>
      <c r="Q441" s="119" t="str">
        <f t="shared" si="85"/>
        <v/>
      </c>
      <c r="R441" s="119" t="str">
        <f t="shared" si="86"/>
        <v/>
      </c>
      <c r="S441" s="119" t="str">
        <f t="shared" si="87"/>
        <v/>
      </c>
      <c r="T441" s="119" t="str">
        <f t="shared" si="88"/>
        <v/>
      </c>
      <c r="U441" s="119" t="str">
        <f t="shared" si="89"/>
        <v/>
      </c>
      <c r="V441" s="119" t="str">
        <f t="shared" si="90"/>
        <v/>
      </c>
      <c r="W441" s="119" t="str">
        <f t="shared" si="91"/>
        <v/>
      </c>
      <c r="X441" s="147" t="str">
        <f t="shared" si="80"/>
        <v/>
      </c>
      <c r="Y441" s="88"/>
      <c r="Z441" s="88"/>
      <c r="AA441" s="88"/>
      <c r="AB441" s="88"/>
      <c r="AC441" s="88"/>
      <c r="AD441" s="88"/>
      <c r="AE441" s="88"/>
      <c r="AF441" s="88"/>
      <c r="AG441" s="88"/>
    </row>
    <row r="442" spans="1:33" x14ac:dyDescent="0.5">
      <c r="A442" s="149">
        <v>440</v>
      </c>
      <c r="B442" s="146"/>
      <c r="C442" s="146"/>
      <c r="D442" s="146"/>
      <c r="E442" s="146"/>
      <c r="F442" s="146"/>
      <c r="G442" s="146"/>
      <c r="H442" s="146"/>
      <c r="I442" s="146"/>
      <c r="J442" s="146"/>
      <c r="K442" s="146"/>
      <c r="L442" s="218" t="str">
        <f t="shared" si="79"/>
        <v/>
      </c>
      <c r="M442" s="123">
        <f t="shared" si="81"/>
        <v>0</v>
      </c>
      <c r="N442" s="119" t="str">
        <f t="shared" si="82"/>
        <v/>
      </c>
      <c r="O442" s="119" t="str">
        <f t="shared" si="83"/>
        <v/>
      </c>
      <c r="P442" s="119" t="str">
        <f t="shared" si="84"/>
        <v/>
      </c>
      <c r="Q442" s="119" t="str">
        <f t="shared" si="85"/>
        <v/>
      </c>
      <c r="R442" s="119" t="str">
        <f t="shared" si="86"/>
        <v/>
      </c>
      <c r="S442" s="119" t="str">
        <f t="shared" si="87"/>
        <v/>
      </c>
      <c r="T442" s="119" t="str">
        <f t="shared" si="88"/>
        <v/>
      </c>
      <c r="U442" s="119" t="str">
        <f t="shared" si="89"/>
        <v/>
      </c>
      <c r="V442" s="119" t="str">
        <f t="shared" si="90"/>
        <v/>
      </c>
      <c r="W442" s="119" t="str">
        <f t="shared" si="91"/>
        <v/>
      </c>
      <c r="X442" s="147" t="str">
        <f t="shared" si="80"/>
        <v/>
      </c>
      <c r="Y442" s="88"/>
      <c r="Z442" s="88"/>
      <c r="AA442" s="88"/>
      <c r="AB442" s="88"/>
      <c r="AC442" s="88"/>
      <c r="AD442" s="88"/>
      <c r="AE442" s="88"/>
      <c r="AF442" s="88"/>
      <c r="AG442" s="88"/>
    </row>
    <row r="443" spans="1:33" x14ac:dyDescent="0.5">
      <c r="A443" s="149">
        <v>441</v>
      </c>
      <c r="B443" s="146"/>
      <c r="C443" s="146"/>
      <c r="D443" s="146"/>
      <c r="E443" s="146"/>
      <c r="F443" s="146"/>
      <c r="G443" s="146"/>
      <c r="H443" s="146"/>
      <c r="I443" s="146"/>
      <c r="J443" s="146"/>
      <c r="K443" s="146"/>
      <c r="L443" s="218" t="str">
        <f t="shared" si="79"/>
        <v/>
      </c>
      <c r="M443" s="123">
        <f t="shared" si="81"/>
        <v>0</v>
      </c>
      <c r="N443" s="119" t="str">
        <f t="shared" si="82"/>
        <v/>
      </c>
      <c r="O443" s="119" t="str">
        <f t="shared" si="83"/>
        <v/>
      </c>
      <c r="P443" s="119" t="str">
        <f t="shared" si="84"/>
        <v/>
      </c>
      <c r="Q443" s="119" t="str">
        <f t="shared" si="85"/>
        <v/>
      </c>
      <c r="R443" s="119" t="str">
        <f t="shared" si="86"/>
        <v/>
      </c>
      <c r="S443" s="119" t="str">
        <f t="shared" si="87"/>
        <v/>
      </c>
      <c r="T443" s="119" t="str">
        <f t="shared" si="88"/>
        <v/>
      </c>
      <c r="U443" s="119" t="str">
        <f t="shared" si="89"/>
        <v/>
      </c>
      <c r="V443" s="119" t="str">
        <f t="shared" si="90"/>
        <v/>
      </c>
      <c r="W443" s="119" t="str">
        <f t="shared" si="91"/>
        <v/>
      </c>
      <c r="X443" s="147" t="str">
        <f t="shared" si="80"/>
        <v/>
      </c>
      <c r="Y443" s="88"/>
      <c r="Z443" s="88"/>
      <c r="AA443" s="88"/>
      <c r="AB443" s="88"/>
      <c r="AC443" s="88"/>
      <c r="AD443" s="88"/>
      <c r="AE443" s="88"/>
      <c r="AF443" s="88"/>
      <c r="AG443" s="88"/>
    </row>
    <row r="444" spans="1:33" x14ac:dyDescent="0.5">
      <c r="A444" s="149">
        <v>442</v>
      </c>
      <c r="B444" s="146"/>
      <c r="C444" s="146"/>
      <c r="D444" s="146"/>
      <c r="E444" s="146"/>
      <c r="F444" s="146"/>
      <c r="G444" s="146"/>
      <c r="H444" s="146"/>
      <c r="I444" s="146"/>
      <c r="J444" s="146"/>
      <c r="K444" s="146"/>
      <c r="L444" s="218" t="str">
        <f t="shared" si="79"/>
        <v/>
      </c>
      <c r="M444" s="123">
        <f t="shared" si="81"/>
        <v>0</v>
      </c>
      <c r="N444" s="119" t="str">
        <f t="shared" si="82"/>
        <v/>
      </c>
      <c r="O444" s="119" t="str">
        <f t="shared" si="83"/>
        <v/>
      </c>
      <c r="P444" s="119" t="str">
        <f t="shared" si="84"/>
        <v/>
      </c>
      <c r="Q444" s="119" t="str">
        <f t="shared" si="85"/>
        <v/>
      </c>
      <c r="R444" s="119" t="str">
        <f t="shared" si="86"/>
        <v/>
      </c>
      <c r="S444" s="119" t="str">
        <f t="shared" si="87"/>
        <v/>
      </c>
      <c r="T444" s="119" t="str">
        <f t="shared" si="88"/>
        <v/>
      </c>
      <c r="U444" s="119" t="str">
        <f t="shared" si="89"/>
        <v/>
      </c>
      <c r="V444" s="119" t="str">
        <f t="shared" si="90"/>
        <v/>
      </c>
      <c r="W444" s="119" t="str">
        <f t="shared" si="91"/>
        <v/>
      </c>
      <c r="X444" s="147" t="str">
        <f t="shared" si="80"/>
        <v/>
      </c>
      <c r="Y444" s="88"/>
      <c r="Z444" s="88"/>
      <c r="AA444" s="88"/>
      <c r="AB444" s="88"/>
      <c r="AC444" s="88"/>
      <c r="AD444" s="88"/>
      <c r="AE444" s="88"/>
      <c r="AF444" s="88"/>
      <c r="AG444" s="88"/>
    </row>
    <row r="445" spans="1:33" x14ac:dyDescent="0.5">
      <c r="A445" s="149">
        <v>443</v>
      </c>
      <c r="B445" s="146"/>
      <c r="C445" s="146"/>
      <c r="D445" s="146"/>
      <c r="E445" s="146"/>
      <c r="F445" s="146"/>
      <c r="G445" s="146"/>
      <c r="H445" s="146"/>
      <c r="I445" s="146"/>
      <c r="J445" s="146"/>
      <c r="K445" s="146"/>
      <c r="L445" s="218" t="str">
        <f t="shared" si="79"/>
        <v/>
      </c>
      <c r="M445" s="123">
        <f t="shared" si="81"/>
        <v>0</v>
      </c>
      <c r="N445" s="119" t="str">
        <f t="shared" si="82"/>
        <v/>
      </c>
      <c r="O445" s="119" t="str">
        <f t="shared" si="83"/>
        <v/>
      </c>
      <c r="P445" s="119" t="str">
        <f t="shared" si="84"/>
        <v/>
      </c>
      <c r="Q445" s="119" t="str">
        <f t="shared" si="85"/>
        <v/>
      </c>
      <c r="R445" s="119" t="str">
        <f t="shared" si="86"/>
        <v/>
      </c>
      <c r="S445" s="119" t="str">
        <f t="shared" si="87"/>
        <v/>
      </c>
      <c r="T445" s="119" t="str">
        <f t="shared" si="88"/>
        <v/>
      </c>
      <c r="U445" s="119" t="str">
        <f t="shared" si="89"/>
        <v/>
      </c>
      <c r="V445" s="119" t="str">
        <f t="shared" si="90"/>
        <v/>
      </c>
      <c r="W445" s="119" t="str">
        <f t="shared" si="91"/>
        <v/>
      </c>
      <c r="X445" s="147" t="str">
        <f t="shared" si="80"/>
        <v/>
      </c>
      <c r="Y445" s="88"/>
      <c r="Z445" s="88"/>
      <c r="AA445" s="88"/>
      <c r="AB445" s="88"/>
      <c r="AC445" s="88"/>
      <c r="AD445" s="88"/>
      <c r="AE445" s="88"/>
      <c r="AF445" s="88"/>
      <c r="AG445" s="88"/>
    </row>
    <row r="446" spans="1:33" x14ac:dyDescent="0.5">
      <c r="A446" s="149">
        <v>444</v>
      </c>
      <c r="B446" s="146"/>
      <c r="C446" s="146"/>
      <c r="D446" s="146"/>
      <c r="E446" s="146"/>
      <c r="F446" s="146"/>
      <c r="G446" s="146"/>
      <c r="H446" s="146"/>
      <c r="I446" s="146"/>
      <c r="J446" s="146"/>
      <c r="K446" s="146"/>
      <c r="L446" s="218" t="str">
        <f t="shared" si="79"/>
        <v/>
      </c>
      <c r="M446" s="123">
        <f t="shared" si="81"/>
        <v>0</v>
      </c>
      <c r="N446" s="119" t="str">
        <f t="shared" si="82"/>
        <v/>
      </c>
      <c r="O446" s="119" t="str">
        <f t="shared" si="83"/>
        <v/>
      </c>
      <c r="P446" s="119" t="str">
        <f t="shared" si="84"/>
        <v/>
      </c>
      <c r="Q446" s="119" t="str">
        <f t="shared" si="85"/>
        <v/>
      </c>
      <c r="R446" s="119" t="str">
        <f t="shared" si="86"/>
        <v/>
      </c>
      <c r="S446" s="119" t="str">
        <f t="shared" si="87"/>
        <v/>
      </c>
      <c r="T446" s="119" t="str">
        <f t="shared" si="88"/>
        <v/>
      </c>
      <c r="U446" s="119" t="str">
        <f t="shared" si="89"/>
        <v/>
      </c>
      <c r="V446" s="119" t="str">
        <f t="shared" si="90"/>
        <v/>
      </c>
      <c r="W446" s="119" t="str">
        <f t="shared" si="91"/>
        <v/>
      </c>
      <c r="X446" s="147" t="str">
        <f t="shared" si="80"/>
        <v/>
      </c>
      <c r="Y446" s="88"/>
      <c r="Z446" s="88"/>
      <c r="AA446" s="88"/>
      <c r="AB446" s="88"/>
      <c r="AC446" s="88"/>
      <c r="AD446" s="88"/>
      <c r="AE446" s="88"/>
      <c r="AF446" s="88"/>
      <c r="AG446" s="88"/>
    </row>
    <row r="447" spans="1:33" x14ac:dyDescent="0.5">
      <c r="A447" s="149">
        <v>445</v>
      </c>
      <c r="B447" s="146"/>
      <c r="C447" s="146"/>
      <c r="D447" s="146"/>
      <c r="E447" s="146"/>
      <c r="F447" s="146"/>
      <c r="G447" s="146"/>
      <c r="H447" s="146"/>
      <c r="I447" s="146"/>
      <c r="J447" s="146"/>
      <c r="K447" s="146"/>
      <c r="L447" s="218" t="str">
        <f t="shared" si="79"/>
        <v/>
      </c>
      <c r="M447" s="123">
        <f t="shared" si="81"/>
        <v>0</v>
      </c>
      <c r="N447" s="119" t="str">
        <f t="shared" si="82"/>
        <v/>
      </c>
      <c r="O447" s="119" t="str">
        <f t="shared" si="83"/>
        <v/>
      </c>
      <c r="P447" s="119" t="str">
        <f t="shared" si="84"/>
        <v/>
      </c>
      <c r="Q447" s="119" t="str">
        <f t="shared" si="85"/>
        <v/>
      </c>
      <c r="R447" s="119" t="str">
        <f t="shared" si="86"/>
        <v/>
      </c>
      <c r="S447" s="119" t="str">
        <f t="shared" si="87"/>
        <v/>
      </c>
      <c r="T447" s="119" t="str">
        <f t="shared" si="88"/>
        <v/>
      </c>
      <c r="U447" s="119" t="str">
        <f t="shared" si="89"/>
        <v/>
      </c>
      <c r="V447" s="119" t="str">
        <f t="shared" si="90"/>
        <v/>
      </c>
      <c r="W447" s="119" t="str">
        <f t="shared" si="91"/>
        <v/>
      </c>
      <c r="X447" s="147" t="str">
        <f t="shared" si="80"/>
        <v/>
      </c>
      <c r="Y447" s="88"/>
      <c r="Z447" s="88"/>
      <c r="AA447" s="88"/>
      <c r="AB447" s="88"/>
      <c r="AC447" s="88"/>
      <c r="AD447" s="88"/>
      <c r="AE447" s="88"/>
      <c r="AF447" s="88"/>
      <c r="AG447" s="88"/>
    </row>
    <row r="448" spans="1:33" x14ac:dyDescent="0.5">
      <c r="A448" s="149">
        <v>446</v>
      </c>
      <c r="B448" s="146"/>
      <c r="C448" s="146"/>
      <c r="D448" s="146"/>
      <c r="E448" s="146"/>
      <c r="F448" s="146"/>
      <c r="G448" s="146"/>
      <c r="H448" s="146"/>
      <c r="I448" s="146"/>
      <c r="J448" s="146"/>
      <c r="K448" s="146"/>
      <c r="L448" s="218" t="str">
        <f t="shared" si="79"/>
        <v/>
      </c>
      <c r="M448" s="123">
        <f t="shared" si="81"/>
        <v>0</v>
      </c>
      <c r="N448" s="119" t="str">
        <f t="shared" si="82"/>
        <v/>
      </c>
      <c r="O448" s="119" t="str">
        <f t="shared" si="83"/>
        <v/>
      </c>
      <c r="P448" s="119" t="str">
        <f t="shared" si="84"/>
        <v/>
      </c>
      <c r="Q448" s="119" t="str">
        <f t="shared" si="85"/>
        <v/>
      </c>
      <c r="R448" s="119" t="str">
        <f t="shared" si="86"/>
        <v/>
      </c>
      <c r="S448" s="119" t="str">
        <f t="shared" si="87"/>
        <v/>
      </c>
      <c r="T448" s="119" t="str">
        <f t="shared" si="88"/>
        <v/>
      </c>
      <c r="U448" s="119" t="str">
        <f t="shared" si="89"/>
        <v/>
      </c>
      <c r="V448" s="119" t="str">
        <f t="shared" si="90"/>
        <v/>
      </c>
      <c r="W448" s="119" t="str">
        <f t="shared" si="91"/>
        <v/>
      </c>
      <c r="X448" s="147" t="str">
        <f t="shared" si="80"/>
        <v/>
      </c>
      <c r="Y448" s="88"/>
      <c r="Z448" s="88"/>
      <c r="AA448" s="88"/>
      <c r="AB448" s="88"/>
      <c r="AC448" s="88"/>
      <c r="AD448" s="88"/>
      <c r="AE448" s="88"/>
      <c r="AF448" s="88"/>
      <c r="AG448" s="88"/>
    </row>
    <row r="449" spans="1:33" x14ac:dyDescent="0.5">
      <c r="A449" s="149">
        <v>447</v>
      </c>
      <c r="B449" s="146"/>
      <c r="C449" s="146"/>
      <c r="D449" s="146"/>
      <c r="E449" s="146"/>
      <c r="F449" s="146"/>
      <c r="G449" s="146"/>
      <c r="H449" s="146"/>
      <c r="I449" s="146"/>
      <c r="J449" s="146"/>
      <c r="K449" s="146"/>
      <c r="L449" s="218" t="str">
        <f t="shared" si="79"/>
        <v/>
      </c>
      <c r="M449" s="123">
        <f t="shared" si="81"/>
        <v>0</v>
      </c>
      <c r="N449" s="119" t="str">
        <f t="shared" si="82"/>
        <v/>
      </c>
      <c r="O449" s="119" t="str">
        <f t="shared" si="83"/>
        <v/>
      </c>
      <c r="P449" s="119" t="str">
        <f t="shared" si="84"/>
        <v/>
      </c>
      <c r="Q449" s="119" t="str">
        <f t="shared" si="85"/>
        <v/>
      </c>
      <c r="R449" s="119" t="str">
        <f t="shared" si="86"/>
        <v/>
      </c>
      <c r="S449" s="119" t="str">
        <f t="shared" si="87"/>
        <v/>
      </c>
      <c r="T449" s="119" t="str">
        <f t="shared" si="88"/>
        <v/>
      </c>
      <c r="U449" s="119" t="str">
        <f t="shared" si="89"/>
        <v/>
      </c>
      <c r="V449" s="119" t="str">
        <f t="shared" si="90"/>
        <v/>
      </c>
      <c r="W449" s="119" t="str">
        <f t="shared" si="91"/>
        <v/>
      </c>
      <c r="X449" s="147" t="str">
        <f t="shared" si="80"/>
        <v/>
      </c>
      <c r="Y449" s="88"/>
      <c r="Z449" s="88"/>
      <c r="AA449" s="88"/>
      <c r="AB449" s="88"/>
      <c r="AC449" s="88"/>
      <c r="AD449" s="88"/>
      <c r="AE449" s="88"/>
      <c r="AF449" s="88"/>
      <c r="AG449" s="88"/>
    </row>
    <row r="450" spans="1:33" x14ac:dyDescent="0.5">
      <c r="A450" s="149">
        <v>448</v>
      </c>
      <c r="B450" s="146"/>
      <c r="C450" s="146"/>
      <c r="D450" s="146"/>
      <c r="E450" s="146"/>
      <c r="F450" s="146"/>
      <c r="G450" s="146"/>
      <c r="H450" s="146"/>
      <c r="I450" s="146"/>
      <c r="J450" s="146"/>
      <c r="K450" s="146"/>
      <c r="L450" s="218" t="str">
        <f t="shared" si="79"/>
        <v/>
      </c>
      <c r="M450" s="123">
        <f t="shared" si="81"/>
        <v>0</v>
      </c>
      <c r="N450" s="119" t="str">
        <f t="shared" si="82"/>
        <v/>
      </c>
      <c r="O450" s="119" t="str">
        <f t="shared" si="83"/>
        <v/>
      </c>
      <c r="P450" s="119" t="str">
        <f t="shared" si="84"/>
        <v/>
      </c>
      <c r="Q450" s="119" t="str">
        <f t="shared" si="85"/>
        <v/>
      </c>
      <c r="R450" s="119" t="str">
        <f t="shared" si="86"/>
        <v/>
      </c>
      <c r="S450" s="119" t="str">
        <f t="shared" si="87"/>
        <v/>
      </c>
      <c r="T450" s="119" t="str">
        <f t="shared" si="88"/>
        <v/>
      </c>
      <c r="U450" s="119" t="str">
        <f t="shared" si="89"/>
        <v/>
      </c>
      <c r="V450" s="119" t="str">
        <f t="shared" si="90"/>
        <v/>
      </c>
      <c r="W450" s="119" t="str">
        <f t="shared" si="91"/>
        <v/>
      </c>
      <c r="X450" s="147" t="str">
        <f t="shared" si="80"/>
        <v/>
      </c>
      <c r="Y450" s="88"/>
      <c r="Z450" s="88"/>
      <c r="AA450" s="88"/>
      <c r="AB450" s="88"/>
      <c r="AC450" s="88"/>
      <c r="AD450" s="88"/>
      <c r="AE450" s="88"/>
      <c r="AF450" s="88"/>
      <c r="AG450" s="88"/>
    </row>
    <row r="451" spans="1:33" x14ac:dyDescent="0.5">
      <c r="A451" s="149">
        <v>449</v>
      </c>
      <c r="B451" s="146"/>
      <c r="C451" s="146"/>
      <c r="D451" s="146"/>
      <c r="E451" s="146"/>
      <c r="F451" s="146"/>
      <c r="G451" s="146"/>
      <c r="H451" s="146"/>
      <c r="I451" s="146"/>
      <c r="J451" s="146"/>
      <c r="K451" s="146"/>
      <c r="L451" s="218" t="str">
        <f t="shared" ref="L451:L514" si="92">X451</f>
        <v/>
      </c>
      <c r="M451" s="123">
        <f t="shared" si="81"/>
        <v>0</v>
      </c>
      <c r="N451" s="119" t="str">
        <f t="shared" si="82"/>
        <v/>
      </c>
      <c r="O451" s="119" t="str">
        <f t="shared" si="83"/>
        <v/>
      </c>
      <c r="P451" s="119" t="str">
        <f t="shared" si="84"/>
        <v/>
      </c>
      <c r="Q451" s="119" t="str">
        <f t="shared" si="85"/>
        <v/>
      </c>
      <c r="R451" s="119" t="str">
        <f t="shared" si="86"/>
        <v/>
      </c>
      <c r="S451" s="119" t="str">
        <f t="shared" si="87"/>
        <v/>
      </c>
      <c r="T451" s="119" t="str">
        <f t="shared" si="88"/>
        <v/>
      </c>
      <c r="U451" s="119" t="str">
        <f t="shared" si="89"/>
        <v/>
      </c>
      <c r="V451" s="119" t="str">
        <f t="shared" si="90"/>
        <v/>
      </c>
      <c r="W451" s="119" t="str">
        <f t="shared" si="91"/>
        <v/>
      </c>
      <c r="X451" s="147" t="str">
        <f t="shared" ref="X451:X514" si="93">IF(M451=0,"",SUM(B451:K451))</f>
        <v/>
      </c>
      <c r="Y451" s="88"/>
      <c r="Z451" s="88"/>
      <c r="AA451" s="88"/>
      <c r="AB451" s="88"/>
      <c r="AC451" s="88"/>
      <c r="AD451" s="88"/>
      <c r="AE451" s="88"/>
      <c r="AF451" s="88"/>
      <c r="AG451" s="88"/>
    </row>
    <row r="452" spans="1:33" x14ac:dyDescent="0.5">
      <c r="A452" s="149">
        <v>450</v>
      </c>
      <c r="B452" s="146"/>
      <c r="C452" s="146"/>
      <c r="D452" s="146"/>
      <c r="E452" s="146"/>
      <c r="F452" s="146"/>
      <c r="G452" s="146"/>
      <c r="H452" s="146"/>
      <c r="I452" s="146"/>
      <c r="J452" s="146"/>
      <c r="K452" s="146"/>
      <c r="L452" s="218" t="str">
        <f t="shared" si="92"/>
        <v/>
      </c>
      <c r="M452" s="123">
        <f t="shared" ref="M452:M515" si="94">COUNT(B452:K452)</f>
        <v>0</v>
      </c>
      <c r="N452" s="119" t="str">
        <f t="shared" ref="N452:N515" si="95">IF(B452=0,"",B452^2)</f>
        <v/>
      </c>
      <c r="O452" s="119" t="str">
        <f t="shared" ref="O452:O515" si="96">IF(C452=0,"",C452^2)</f>
        <v/>
      </c>
      <c r="P452" s="119" t="str">
        <f t="shared" ref="P452:P515" si="97">IF(D452=0,"",D452^2)</f>
        <v/>
      </c>
      <c r="Q452" s="119" t="str">
        <f t="shared" ref="Q452:Q515" si="98">IF(E452=0,"",E452^2)</f>
        <v/>
      </c>
      <c r="R452" s="119" t="str">
        <f t="shared" ref="R452:R515" si="99">IF(F452=0,"",F452^2)</f>
        <v/>
      </c>
      <c r="S452" s="119" t="str">
        <f t="shared" ref="S452:S515" si="100">IF(G452=0,"",G452^2)</f>
        <v/>
      </c>
      <c r="T452" s="119" t="str">
        <f t="shared" ref="T452:T515" si="101">IF(H452=0,"",H452^2)</f>
        <v/>
      </c>
      <c r="U452" s="119" t="str">
        <f t="shared" ref="U452:U515" si="102">IF(I452=0,"",I452^2)</f>
        <v/>
      </c>
      <c r="V452" s="119" t="str">
        <f t="shared" ref="V452:V515" si="103">IF(J452=0,"",J452^2)</f>
        <v/>
      </c>
      <c r="W452" s="119" t="str">
        <f t="shared" ref="W452:W515" si="104">IF(K452=0,"",K452^2)</f>
        <v/>
      </c>
      <c r="X452" s="147" t="str">
        <f t="shared" si="93"/>
        <v/>
      </c>
      <c r="Y452" s="88"/>
      <c r="Z452" s="88"/>
      <c r="AA452" s="88"/>
      <c r="AB452" s="88"/>
      <c r="AC452" s="88"/>
      <c r="AD452" s="88"/>
      <c r="AE452" s="88"/>
      <c r="AF452" s="88"/>
      <c r="AG452" s="88"/>
    </row>
    <row r="453" spans="1:33" x14ac:dyDescent="0.5">
      <c r="A453" s="149">
        <v>451</v>
      </c>
      <c r="B453" s="146"/>
      <c r="C453" s="146"/>
      <c r="D453" s="146"/>
      <c r="E453" s="146"/>
      <c r="F453" s="146"/>
      <c r="G453" s="146"/>
      <c r="H453" s="146"/>
      <c r="I453" s="146"/>
      <c r="J453" s="146"/>
      <c r="K453" s="146"/>
      <c r="L453" s="218" t="str">
        <f t="shared" si="92"/>
        <v/>
      </c>
      <c r="M453" s="123">
        <f t="shared" si="94"/>
        <v>0</v>
      </c>
      <c r="N453" s="119" t="str">
        <f t="shared" si="95"/>
        <v/>
      </c>
      <c r="O453" s="119" t="str">
        <f t="shared" si="96"/>
        <v/>
      </c>
      <c r="P453" s="119" t="str">
        <f t="shared" si="97"/>
        <v/>
      </c>
      <c r="Q453" s="119" t="str">
        <f t="shared" si="98"/>
        <v/>
      </c>
      <c r="R453" s="119" t="str">
        <f t="shared" si="99"/>
        <v/>
      </c>
      <c r="S453" s="119" t="str">
        <f t="shared" si="100"/>
        <v/>
      </c>
      <c r="T453" s="119" t="str">
        <f t="shared" si="101"/>
        <v/>
      </c>
      <c r="U453" s="119" t="str">
        <f t="shared" si="102"/>
        <v/>
      </c>
      <c r="V453" s="119" t="str">
        <f t="shared" si="103"/>
        <v/>
      </c>
      <c r="W453" s="119" t="str">
        <f t="shared" si="104"/>
        <v/>
      </c>
      <c r="X453" s="147" t="str">
        <f t="shared" si="93"/>
        <v/>
      </c>
      <c r="Y453" s="88"/>
      <c r="Z453" s="88"/>
      <c r="AA453" s="88"/>
      <c r="AB453" s="88"/>
      <c r="AC453" s="88"/>
      <c r="AD453" s="88"/>
      <c r="AE453" s="88"/>
      <c r="AF453" s="88"/>
      <c r="AG453" s="88"/>
    </row>
    <row r="454" spans="1:33" x14ac:dyDescent="0.5">
      <c r="A454" s="149">
        <v>452</v>
      </c>
      <c r="B454" s="146"/>
      <c r="C454" s="146"/>
      <c r="D454" s="146"/>
      <c r="E454" s="146"/>
      <c r="F454" s="146"/>
      <c r="G454" s="146"/>
      <c r="H454" s="146"/>
      <c r="I454" s="146"/>
      <c r="J454" s="146"/>
      <c r="K454" s="146"/>
      <c r="L454" s="218" t="str">
        <f t="shared" si="92"/>
        <v/>
      </c>
      <c r="M454" s="123">
        <f t="shared" si="94"/>
        <v>0</v>
      </c>
      <c r="N454" s="119" t="str">
        <f t="shared" si="95"/>
        <v/>
      </c>
      <c r="O454" s="119" t="str">
        <f t="shared" si="96"/>
        <v/>
      </c>
      <c r="P454" s="119" t="str">
        <f t="shared" si="97"/>
        <v/>
      </c>
      <c r="Q454" s="119" t="str">
        <f t="shared" si="98"/>
        <v/>
      </c>
      <c r="R454" s="119" t="str">
        <f t="shared" si="99"/>
        <v/>
      </c>
      <c r="S454" s="119" t="str">
        <f t="shared" si="100"/>
        <v/>
      </c>
      <c r="T454" s="119" t="str">
        <f t="shared" si="101"/>
        <v/>
      </c>
      <c r="U454" s="119" t="str">
        <f t="shared" si="102"/>
        <v/>
      </c>
      <c r="V454" s="119" t="str">
        <f t="shared" si="103"/>
        <v/>
      </c>
      <c r="W454" s="119" t="str">
        <f t="shared" si="104"/>
        <v/>
      </c>
      <c r="X454" s="147" t="str">
        <f t="shared" si="93"/>
        <v/>
      </c>
      <c r="Y454" s="88"/>
      <c r="Z454" s="88"/>
      <c r="AA454" s="88"/>
      <c r="AB454" s="88"/>
      <c r="AC454" s="88"/>
      <c r="AD454" s="88"/>
      <c r="AE454" s="88"/>
      <c r="AF454" s="88"/>
      <c r="AG454" s="88"/>
    </row>
    <row r="455" spans="1:33" x14ac:dyDescent="0.5">
      <c r="A455" s="149">
        <v>453</v>
      </c>
      <c r="B455" s="146"/>
      <c r="C455" s="146"/>
      <c r="D455" s="146"/>
      <c r="E455" s="146"/>
      <c r="F455" s="146"/>
      <c r="G455" s="146"/>
      <c r="H455" s="146"/>
      <c r="I455" s="146"/>
      <c r="J455" s="146"/>
      <c r="K455" s="146"/>
      <c r="L455" s="218" t="str">
        <f t="shared" si="92"/>
        <v/>
      </c>
      <c r="M455" s="123">
        <f t="shared" si="94"/>
        <v>0</v>
      </c>
      <c r="N455" s="119" t="str">
        <f t="shared" si="95"/>
        <v/>
      </c>
      <c r="O455" s="119" t="str">
        <f t="shared" si="96"/>
        <v/>
      </c>
      <c r="P455" s="119" t="str">
        <f t="shared" si="97"/>
        <v/>
      </c>
      <c r="Q455" s="119" t="str">
        <f t="shared" si="98"/>
        <v/>
      </c>
      <c r="R455" s="119" t="str">
        <f t="shared" si="99"/>
        <v/>
      </c>
      <c r="S455" s="119" t="str">
        <f t="shared" si="100"/>
        <v/>
      </c>
      <c r="T455" s="119" t="str">
        <f t="shared" si="101"/>
        <v/>
      </c>
      <c r="U455" s="119" t="str">
        <f t="shared" si="102"/>
        <v/>
      </c>
      <c r="V455" s="119" t="str">
        <f t="shared" si="103"/>
        <v/>
      </c>
      <c r="W455" s="119" t="str">
        <f t="shared" si="104"/>
        <v/>
      </c>
      <c r="X455" s="147" t="str">
        <f t="shared" si="93"/>
        <v/>
      </c>
      <c r="Y455" s="88"/>
      <c r="Z455" s="88"/>
      <c r="AA455" s="88"/>
      <c r="AB455" s="88"/>
      <c r="AC455" s="88"/>
      <c r="AD455" s="88"/>
      <c r="AE455" s="88"/>
      <c r="AF455" s="88"/>
      <c r="AG455" s="88"/>
    </row>
    <row r="456" spans="1:33" x14ac:dyDescent="0.5">
      <c r="A456" s="149">
        <v>454</v>
      </c>
      <c r="B456" s="146"/>
      <c r="C456" s="146"/>
      <c r="D456" s="146"/>
      <c r="E456" s="146"/>
      <c r="F456" s="146"/>
      <c r="G456" s="146"/>
      <c r="H456" s="146"/>
      <c r="I456" s="146"/>
      <c r="J456" s="146"/>
      <c r="K456" s="146"/>
      <c r="L456" s="218" t="str">
        <f t="shared" si="92"/>
        <v/>
      </c>
      <c r="M456" s="123">
        <f t="shared" si="94"/>
        <v>0</v>
      </c>
      <c r="N456" s="119" t="str">
        <f t="shared" si="95"/>
        <v/>
      </c>
      <c r="O456" s="119" t="str">
        <f t="shared" si="96"/>
        <v/>
      </c>
      <c r="P456" s="119" t="str">
        <f t="shared" si="97"/>
        <v/>
      </c>
      <c r="Q456" s="119" t="str">
        <f t="shared" si="98"/>
        <v/>
      </c>
      <c r="R456" s="119" t="str">
        <f t="shared" si="99"/>
        <v/>
      </c>
      <c r="S456" s="119" t="str">
        <f t="shared" si="100"/>
        <v/>
      </c>
      <c r="T456" s="119" t="str">
        <f t="shared" si="101"/>
        <v/>
      </c>
      <c r="U456" s="119" t="str">
        <f t="shared" si="102"/>
        <v/>
      </c>
      <c r="V456" s="119" t="str">
        <f t="shared" si="103"/>
        <v/>
      </c>
      <c r="W456" s="119" t="str">
        <f t="shared" si="104"/>
        <v/>
      </c>
      <c r="X456" s="147" t="str">
        <f t="shared" si="93"/>
        <v/>
      </c>
      <c r="Y456" s="88"/>
      <c r="Z456" s="88"/>
      <c r="AA456" s="88"/>
      <c r="AB456" s="88"/>
      <c r="AC456" s="88"/>
      <c r="AD456" s="88"/>
      <c r="AE456" s="88"/>
      <c r="AF456" s="88"/>
      <c r="AG456" s="88"/>
    </row>
    <row r="457" spans="1:33" x14ac:dyDescent="0.5">
      <c r="A457" s="149">
        <v>455</v>
      </c>
      <c r="B457" s="146"/>
      <c r="C457" s="146"/>
      <c r="D457" s="146"/>
      <c r="E457" s="146"/>
      <c r="F457" s="146"/>
      <c r="G457" s="146"/>
      <c r="H457" s="146"/>
      <c r="I457" s="146"/>
      <c r="J457" s="146"/>
      <c r="K457" s="146"/>
      <c r="L457" s="218" t="str">
        <f t="shared" si="92"/>
        <v/>
      </c>
      <c r="M457" s="123">
        <f t="shared" si="94"/>
        <v>0</v>
      </c>
      <c r="N457" s="119" t="str">
        <f t="shared" si="95"/>
        <v/>
      </c>
      <c r="O457" s="119" t="str">
        <f t="shared" si="96"/>
        <v/>
      </c>
      <c r="P457" s="119" t="str">
        <f t="shared" si="97"/>
        <v/>
      </c>
      <c r="Q457" s="119" t="str">
        <f t="shared" si="98"/>
        <v/>
      </c>
      <c r="R457" s="119" t="str">
        <f t="shared" si="99"/>
        <v/>
      </c>
      <c r="S457" s="119" t="str">
        <f t="shared" si="100"/>
        <v/>
      </c>
      <c r="T457" s="119" t="str">
        <f t="shared" si="101"/>
        <v/>
      </c>
      <c r="U457" s="119" t="str">
        <f t="shared" si="102"/>
        <v/>
      </c>
      <c r="V457" s="119" t="str">
        <f t="shared" si="103"/>
        <v/>
      </c>
      <c r="W457" s="119" t="str">
        <f t="shared" si="104"/>
        <v/>
      </c>
      <c r="X457" s="147" t="str">
        <f t="shared" si="93"/>
        <v/>
      </c>
      <c r="Y457" s="88"/>
      <c r="Z457" s="88"/>
      <c r="AA457" s="88"/>
      <c r="AB457" s="88"/>
      <c r="AC457" s="88"/>
      <c r="AD457" s="88"/>
      <c r="AE457" s="88"/>
      <c r="AF457" s="88"/>
      <c r="AG457" s="88"/>
    </row>
    <row r="458" spans="1:33" x14ac:dyDescent="0.5">
      <c r="A458" s="149">
        <v>456</v>
      </c>
      <c r="B458" s="146"/>
      <c r="C458" s="146"/>
      <c r="D458" s="146"/>
      <c r="E458" s="146"/>
      <c r="F458" s="146"/>
      <c r="G458" s="146"/>
      <c r="H458" s="146"/>
      <c r="I458" s="146"/>
      <c r="J458" s="146"/>
      <c r="K458" s="146"/>
      <c r="L458" s="218" t="str">
        <f t="shared" si="92"/>
        <v/>
      </c>
      <c r="M458" s="123">
        <f t="shared" si="94"/>
        <v>0</v>
      </c>
      <c r="N458" s="119" t="str">
        <f t="shared" si="95"/>
        <v/>
      </c>
      <c r="O458" s="119" t="str">
        <f t="shared" si="96"/>
        <v/>
      </c>
      <c r="P458" s="119" t="str">
        <f t="shared" si="97"/>
        <v/>
      </c>
      <c r="Q458" s="119" t="str">
        <f t="shared" si="98"/>
        <v/>
      </c>
      <c r="R458" s="119" t="str">
        <f t="shared" si="99"/>
        <v/>
      </c>
      <c r="S458" s="119" t="str">
        <f t="shared" si="100"/>
        <v/>
      </c>
      <c r="T458" s="119" t="str">
        <f t="shared" si="101"/>
        <v/>
      </c>
      <c r="U458" s="119" t="str">
        <f t="shared" si="102"/>
        <v/>
      </c>
      <c r="V458" s="119" t="str">
        <f t="shared" si="103"/>
        <v/>
      </c>
      <c r="W458" s="119" t="str">
        <f t="shared" si="104"/>
        <v/>
      </c>
      <c r="X458" s="147" t="str">
        <f t="shared" si="93"/>
        <v/>
      </c>
      <c r="Y458" s="88"/>
      <c r="Z458" s="88"/>
      <c r="AA458" s="88"/>
      <c r="AB458" s="88"/>
      <c r="AC458" s="88"/>
      <c r="AD458" s="88"/>
      <c r="AE458" s="88"/>
      <c r="AF458" s="88"/>
      <c r="AG458" s="88"/>
    </row>
    <row r="459" spans="1:33" x14ac:dyDescent="0.5">
      <c r="A459" s="149">
        <v>457</v>
      </c>
      <c r="B459" s="146"/>
      <c r="C459" s="146"/>
      <c r="D459" s="146"/>
      <c r="E459" s="146"/>
      <c r="F459" s="146"/>
      <c r="G459" s="146"/>
      <c r="H459" s="146"/>
      <c r="I459" s="146"/>
      <c r="J459" s="146"/>
      <c r="K459" s="146"/>
      <c r="L459" s="218" t="str">
        <f t="shared" si="92"/>
        <v/>
      </c>
      <c r="M459" s="123">
        <f t="shared" si="94"/>
        <v>0</v>
      </c>
      <c r="N459" s="119" t="str">
        <f t="shared" si="95"/>
        <v/>
      </c>
      <c r="O459" s="119" t="str">
        <f t="shared" si="96"/>
        <v/>
      </c>
      <c r="P459" s="119" t="str">
        <f t="shared" si="97"/>
        <v/>
      </c>
      <c r="Q459" s="119" t="str">
        <f t="shared" si="98"/>
        <v/>
      </c>
      <c r="R459" s="119" t="str">
        <f t="shared" si="99"/>
        <v/>
      </c>
      <c r="S459" s="119" t="str">
        <f t="shared" si="100"/>
        <v/>
      </c>
      <c r="T459" s="119" t="str">
        <f t="shared" si="101"/>
        <v/>
      </c>
      <c r="U459" s="119" t="str">
        <f t="shared" si="102"/>
        <v/>
      </c>
      <c r="V459" s="119" t="str">
        <f t="shared" si="103"/>
        <v/>
      </c>
      <c r="W459" s="119" t="str">
        <f t="shared" si="104"/>
        <v/>
      </c>
      <c r="X459" s="147" t="str">
        <f t="shared" si="93"/>
        <v/>
      </c>
      <c r="Y459" s="88"/>
      <c r="Z459" s="88"/>
      <c r="AA459" s="88"/>
      <c r="AB459" s="88"/>
      <c r="AC459" s="88"/>
      <c r="AD459" s="88"/>
      <c r="AE459" s="88"/>
      <c r="AF459" s="88"/>
      <c r="AG459" s="88"/>
    </row>
    <row r="460" spans="1:33" x14ac:dyDescent="0.5">
      <c r="A460" s="149">
        <v>458</v>
      </c>
      <c r="B460" s="146"/>
      <c r="C460" s="146"/>
      <c r="D460" s="146"/>
      <c r="E460" s="146"/>
      <c r="F460" s="146"/>
      <c r="G460" s="146"/>
      <c r="H460" s="146"/>
      <c r="I460" s="146"/>
      <c r="J460" s="146"/>
      <c r="K460" s="146"/>
      <c r="L460" s="218" t="str">
        <f t="shared" si="92"/>
        <v/>
      </c>
      <c r="M460" s="123">
        <f t="shared" si="94"/>
        <v>0</v>
      </c>
      <c r="N460" s="119" t="str">
        <f t="shared" si="95"/>
        <v/>
      </c>
      <c r="O460" s="119" t="str">
        <f t="shared" si="96"/>
        <v/>
      </c>
      <c r="P460" s="119" t="str">
        <f t="shared" si="97"/>
        <v/>
      </c>
      <c r="Q460" s="119" t="str">
        <f t="shared" si="98"/>
        <v/>
      </c>
      <c r="R460" s="119" t="str">
        <f t="shared" si="99"/>
        <v/>
      </c>
      <c r="S460" s="119" t="str">
        <f t="shared" si="100"/>
        <v/>
      </c>
      <c r="T460" s="119" t="str">
        <f t="shared" si="101"/>
        <v/>
      </c>
      <c r="U460" s="119" t="str">
        <f t="shared" si="102"/>
        <v/>
      </c>
      <c r="V460" s="119" t="str">
        <f t="shared" si="103"/>
        <v/>
      </c>
      <c r="W460" s="119" t="str">
        <f t="shared" si="104"/>
        <v/>
      </c>
      <c r="X460" s="147" t="str">
        <f t="shared" si="93"/>
        <v/>
      </c>
      <c r="Y460" s="88"/>
      <c r="Z460" s="88"/>
      <c r="AA460" s="88"/>
      <c r="AB460" s="88"/>
      <c r="AC460" s="88"/>
      <c r="AD460" s="88"/>
      <c r="AE460" s="88"/>
      <c r="AF460" s="88"/>
      <c r="AG460" s="88"/>
    </row>
    <row r="461" spans="1:33" x14ac:dyDescent="0.5">
      <c r="A461" s="149">
        <v>459</v>
      </c>
      <c r="B461" s="146"/>
      <c r="C461" s="146"/>
      <c r="D461" s="146"/>
      <c r="E461" s="146"/>
      <c r="F461" s="146"/>
      <c r="G461" s="146"/>
      <c r="H461" s="146"/>
      <c r="I461" s="146"/>
      <c r="J461" s="146"/>
      <c r="K461" s="146"/>
      <c r="L461" s="218" t="str">
        <f t="shared" si="92"/>
        <v/>
      </c>
      <c r="M461" s="123">
        <f t="shared" si="94"/>
        <v>0</v>
      </c>
      <c r="N461" s="119" t="str">
        <f t="shared" si="95"/>
        <v/>
      </c>
      <c r="O461" s="119" t="str">
        <f t="shared" si="96"/>
        <v/>
      </c>
      <c r="P461" s="119" t="str">
        <f t="shared" si="97"/>
        <v/>
      </c>
      <c r="Q461" s="119" t="str">
        <f t="shared" si="98"/>
        <v/>
      </c>
      <c r="R461" s="119" t="str">
        <f t="shared" si="99"/>
        <v/>
      </c>
      <c r="S461" s="119" t="str">
        <f t="shared" si="100"/>
        <v/>
      </c>
      <c r="T461" s="119" t="str">
        <f t="shared" si="101"/>
        <v/>
      </c>
      <c r="U461" s="119" t="str">
        <f t="shared" si="102"/>
        <v/>
      </c>
      <c r="V461" s="119" t="str">
        <f t="shared" si="103"/>
        <v/>
      </c>
      <c r="W461" s="119" t="str">
        <f t="shared" si="104"/>
        <v/>
      </c>
      <c r="X461" s="147" t="str">
        <f t="shared" si="93"/>
        <v/>
      </c>
      <c r="Y461" s="88"/>
      <c r="Z461" s="88"/>
      <c r="AA461" s="88"/>
      <c r="AB461" s="88"/>
      <c r="AC461" s="88"/>
      <c r="AD461" s="88"/>
      <c r="AE461" s="88"/>
      <c r="AF461" s="88"/>
      <c r="AG461" s="88"/>
    </row>
    <row r="462" spans="1:33" x14ac:dyDescent="0.5">
      <c r="A462" s="149">
        <v>460</v>
      </c>
      <c r="B462" s="146"/>
      <c r="C462" s="146"/>
      <c r="D462" s="146"/>
      <c r="E462" s="146"/>
      <c r="F462" s="146"/>
      <c r="G462" s="146"/>
      <c r="H462" s="146"/>
      <c r="I462" s="146"/>
      <c r="J462" s="146"/>
      <c r="K462" s="146"/>
      <c r="L462" s="218" t="str">
        <f t="shared" si="92"/>
        <v/>
      </c>
      <c r="M462" s="123">
        <f t="shared" si="94"/>
        <v>0</v>
      </c>
      <c r="N462" s="119" t="str">
        <f t="shared" si="95"/>
        <v/>
      </c>
      <c r="O462" s="119" t="str">
        <f t="shared" si="96"/>
        <v/>
      </c>
      <c r="P462" s="119" t="str">
        <f t="shared" si="97"/>
        <v/>
      </c>
      <c r="Q462" s="119" t="str">
        <f t="shared" si="98"/>
        <v/>
      </c>
      <c r="R462" s="119" t="str">
        <f t="shared" si="99"/>
        <v/>
      </c>
      <c r="S462" s="119" t="str">
        <f t="shared" si="100"/>
        <v/>
      </c>
      <c r="T462" s="119" t="str">
        <f t="shared" si="101"/>
        <v/>
      </c>
      <c r="U462" s="119" t="str">
        <f t="shared" si="102"/>
        <v/>
      </c>
      <c r="V462" s="119" t="str">
        <f t="shared" si="103"/>
        <v/>
      </c>
      <c r="W462" s="119" t="str">
        <f t="shared" si="104"/>
        <v/>
      </c>
      <c r="X462" s="147" t="str">
        <f t="shared" si="93"/>
        <v/>
      </c>
      <c r="Y462" s="88"/>
      <c r="Z462" s="88"/>
      <c r="AA462" s="88"/>
      <c r="AB462" s="88"/>
      <c r="AC462" s="88"/>
      <c r="AD462" s="88"/>
      <c r="AE462" s="88"/>
      <c r="AF462" s="88"/>
      <c r="AG462" s="88"/>
    </row>
    <row r="463" spans="1:33" x14ac:dyDescent="0.5">
      <c r="A463" s="149">
        <v>461</v>
      </c>
      <c r="B463" s="146"/>
      <c r="C463" s="146"/>
      <c r="D463" s="146"/>
      <c r="E463" s="146"/>
      <c r="F463" s="146"/>
      <c r="G463" s="146"/>
      <c r="H463" s="146"/>
      <c r="I463" s="146"/>
      <c r="J463" s="146"/>
      <c r="K463" s="146"/>
      <c r="L463" s="218" t="str">
        <f t="shared" si="92"/>
        <v/>
      </c>
      <c r="M463" s="123">
        <f t="shared" si="94"/>
        <v>0</v>
      </c>
      <c r="N463" s="119" t="str">
        <f t="shared" si="95"/>
        <v/>
      </c>
      <c r="O463" s="119" t="str">
        <f t="shared" si="96"/>
        <v/>
      </c>
      <c r="P463" s="119" t="str">
        <f t="shared" si="97"/>
        <v/>
      </c>
      <c r="Q463" s="119" t="str">
        <f t="shared" si="98"/>
        <v/>
      </c>
      <c r="R463" s="119" t="str">
        <f t="shared" si="99"/>
        <v/>
      </c>
      <c r="S463" s="119" t="str">
        <f t="shared" si="100"/>
        <v/>
      </c>
      <c r="T463" s="119" t="str">
        <f t="shared" si="101"/>
        <v/>
      </c>
      <c r="U463" s="119" t="str">
        <f t="shared" si="102"/>
        <v/>
      </c>
      <c r="V463" s="119" t="str">
        <f t="shared" si="103"/>
        <v/>
      </c>
      <c r="W463" s="119" t="str">
        <f t="shared" si="104"/>
        <v/>
      </c>
      <c r="X463" s="147" t="str">
        <f t="shared" si="93"/>
        <v/>
      </c>
      <c r="Y463" s="88"/>
      <c r="Z463" s="88"/>
      <c r="AA463" s="88"/>
      <c r="AB463" s="88"/>
      <c r="AC463" s="88"/>
      <c r="AD463" s="88"/>
      <c r="AE463" s="88"/>
      <c r="AF463" s="88"/>
      <c r="AG463" s="88"/>
    </row>
    <row r="464" spans="1:33" x14ac:dyDescent="0.5">
      <c r="A464" s="149">
        <v>462</v>
      </c>
      <c r="B464" s="146"/>
      <c r="C464" s="146"/>
      <c r="D464" s="146"/>
      <c r="E464" s="146"/>
      <c r="F464" s="146"/>
      <c r="G464" s="146"/>
      <c r="H464" s="146"/>
      <c r="I464" s="146"/>
      <c r="J464" s="146"/>
      <c r="K464" s="146"/>
      <c r="L464" s="218" t="str">
        <f t="shared" si="92"/>
        <v/>
      </c>
      <c r="M464" s="123">
        <f t="shared" si="94"/>
        <v>0</v>
      </c>
      <c r="N464" s="119" t="str">
        <f t="shared" si="95"/>
        <v/>
      </c>
      <c r="O464" s="119" t="str">
        <f t="shared" si="96"/>
        <v/>
      </c>
      <c r="P464" s="119" t="str">
        <f t="shared" si="97"/>
        <v/>
      </c>
      <c r="Q464" s="119" t="str">
        <f t="shared" si="98"/>
        <v/>
      </c>
      <c r="R464" s="119" t="str">
        <f t="shared" si="99"/>
        <v/>
      </c>
      <c r="S464" s="119" t="str">
        <f t="shared" si="100"/>
        <v/>
      </c>
      <c r="T464" s="119" t="str">
        <f t="shared" si="101"/>
        <v/>
      </c>
      <c r="U464" s="119" t="str">
        <f t="shared" si="102"/>
        <v/>
      </c>
      <c r="V464" s="119" t="str">
        <f t="shared" si="103"/>
        <v/>
      </c>
      <c r="W464" s="119" t="str">
        <f t="shared" si="104"/>
        <v/>
      </c>
      <c r="X464" s="147" t="str">
        <f t="shared" si="93"/>
        <v/>
      </c>
      <c r="Y464" s="88"/>
      <c r="Z464" s="88"/>
      <c r="AA464" s="88"/>
      <c r="AB464" s="88"/>
      <c r="AC464" s="88"/>
      <c r="AD464" s="88"/>
      <c r="AE464" s="88"/>
      <c r="AF464" s="88"/>
      <c r="AG464" s="88"/>
    </row>
    <row r="465" spans="1:33" x14ac:dyDescent="0.5">
      <c r="A465" s="149">
        <v>463</v>
      </c>
      <c r="B465" s="146"/>
      <c r="C465" s="146"/>
      <c r="D465" s="146"/>
      <c r="E465" s="146"/>
      <c r="F465" s="146"/>
      <c r="G465" s="146"/>
      <c r="H465" s="146"/>
      <c r="I465" s="146"/>
      <c r="J465" s="146"/>
      <c r="K465" s="146"/>
      <c r="L465" s="218" t="str">
        <f t="shared" si="92"/>
        <v/>
      </c>
      <c r="M465" s="123">
        <f t="shared" si="94"/>
        <v>0</v>
      </c>
      <c r="N465" s="119" t="str">
        <f t="shared" si="95"/>
        <v/>
      </c>
      <c r="O465" s="119" t="str">
        <f t="shared" si="96"/>
        <v/>
      </c>
      <c r="P465" s="119" t="str">
        <f t="shared" si="97"/>
        <v/>
      </c>
      <c r="Q465" s="119" t="str">
        <f t="shared" si="98"/>
        <v/>
      </c>
      <c r="R465" s="119" t="str">
        <f t="shared" si="99"/>
        <v/>
      </c>
      <c r="S465" s="119" t="str">
        <f t="shared" si="100"/>
        <v/>
      </c>
      <c r="T465" s="119" t="str">
        <f t="shared" si="101"/>
        <v/>
      </c>
      <c r="U465" s="119" t="str">
        <f t="shared" si="102"/>
        <v/>
      </c>
      <c r="V465" s="119" t="str">
        <f t="shared" si="103"/>
        <v/>
      </c>
      <c r="W465" s="119" t="str">
        <f t="shared" si="104"/>
        <v/>
      </c>
      <c r="X465" s="147" t="str">
        <f t="shared" si="93"/>
        <v/>
      </c>
      <c r="Y465" s="88"/>
      <c r="Z465" s="88"/>
      <c r="AA465" s="88"/>
      <c r="AB465" s="88"/>
      <c r="AC465" s="88"/>
      <c r="AD465" s="88"/>
      <c r="AE465" s="88"/>
      <c r="AF465" s="88"/>
      <c r="AG465" s="88"/>
    </row>
    <row r="466" spans="1:33" x14ac:dyDescent="0.5">
      <c r="A466" s="149">
        <v>464</v>
      </c>
      <c r="B466" s="146"/>
      <c r="C466" s="146"/>
      <c r="D466" s="146"/>
      <c r="E466" s="146"/>
      <c r="F466" s="146"/>
      <c r="G466" s="146"/>
      <c r="H466" s="146"/>
      <c r="I466" s="146"/>
      <c r="J466" s="146"/>
      <c r="K466" s="146"/>
      <c r="L466" s="218" t="str">
        <f t="shared" si="92"/>
        <v/>
      </c>
      <c r="M466" s="123">
        <f t="shared" si="94"/>
        <v>0</v>
      </c>
      <c r="N466" s="119" t="str">
        <f t="shared" si="95"/>
        <v/>
      </c>
      <c r="O466" s="119" t="str">
        <f t="shared" si="96"/>
        <v/>
      </c>
      <c r="P466" s="119" t="str">
        <f t="shared" si="97"/>
        <v/>
      </c>
      <c r="Q466" s="119" t="str">
        <f t="shared" si="98"/>
        <v/>
      </c>
      <c r="R466" s="119" t="str">
        <f t="shared" si="99"/>
        <v/>
      </c>
      <c r="S466" s="119" t="str">
        <f t="shared" si="100"/>
        <v/>
      </c>
      <c r="T466" s="119" t="str">
        <f t="shared" si="101"/>
        <v/>
      </c>
      <c r="U466" s="119" t="str">
        <f t="shared" si="102"/>
        <v/>
      </c>
      <c r="V466" s="119" t="str">
        <f t="shared" si="103"/>
        <v/>
      </c>
      <c r="W466" s="119" t="str">
        <f t="shared" si="104"/>
        <v/>
      </c>
      <c r="X466" s="147" t="str">
        <f t="shared" si="93"/>
        <v/>
      </c>
      <c r="Y466" s="88"/>
      <c r="Z466" s="88"/>
      <c r="AA466" s="88"/>
      <c r="AB466" s="88"/>
      <c r="AC466" s="88"/>
      <c r="AD466" s="88"/>
      <c r="AE466" s="88"/>
      <c r="AF466" s="88"/>
      <c r="AG466" s="88"/>
    </row>
    <row r="467" spans="1:33" x14ac:dyDescent="0.5">
      <c r="A467" s="149">
        <v>465</v>
      </c>
      <c r="B467" s="146"/>
      <c r="C467" s="146"/>
      <c r="D467" s="146"/>
      <c r="E467" s="146"/>
      <c r="F467" s="146"/>
      <c r="G467" s="146"/>
      <c r="H467" s="146"/>
      <c r="I467" s="146"/>
      <c r="J467" s="146"/>
      <c r="K467" s="146"/>
      <c r="L467" s="218" t="str">
        <f t="shared" si="92"/>
        <v/>
      </c>
      <c r="M467" s="123">
        <f t="shared" si="94"/>
        <v>0</v>
      </c>
      <c r="N467" s="119" t="str">
        <f t="shared" si="95"/>
        <v/>
      </c>
      <c r="O467" s="119" t="str">
        <f t="shared" si="96"/>
        <v/>
      </c>
      <c r="P467" s="119" t="str">
        <f t="shared" si="97"/>
        <v/>
      </c>
      <c r="Q467" s="119" t="str">
        <f t="shared" si="98"/>
        <v/>
      </c>
      <c r="R467" s="119" t="str">
        <f t="shared" si="99"/>
        <v/>
      </c>
      <c r="S467" s="119" t="str">
        <f t="shared" si="100"/>
        <v/>
      </c>
      <c r="T467" s="119" t="str">
        <f t="shared" si="101"/>
        <v/>
      </c>
      <c r="U467" s="119" t="str">
        <f t="shared" si="102"/>
        <v/>
      </c>
      <c r="V467" s="119" t="str">
        <f t="shared" si="103"/>
        <v/>
      </c>
      <c r="W467" s="119" t="str">
        <f t="shared" si="104"/>
        <v/>
      </c>
      <c r="X467" s="147" t="str">
        <f t="shared" si="93"/>
        <v/>
      </c>
      <c r="Y467" s="88"/>
      <c r="Z467" s="88"/>
      <c r="AA467" s="88"/>
      <c r="AB467" s="88"/>
      <c r="AC467" s="88"/>
      <c r="AD467" s="88"/>
      <c r="AE467" s="88"/>
      <c r="AF467" s="88"/>
      <c r="AG467" s="88"/>
    </row>
    <row r="468" spans="1:33" x14ac:dyDescent="0.5">
      <c r="A468" s="149">
        <v>466</v>
      </c>
      <c r="B468" s="146"/>
      <c r="C468" s="146"/>
      <c r="D468" s="146"/>
      <c r="E468" s="146"/>
      <c r="F468" s="146"/>
      <c r="G468" s="146"/>
      <c r="H468" s="146"/>
      <c r="I468" s="146"/>
      <c r="J468" s="146"/>
      <c r="K468" s="146"/>
      <c r="L468" s="218" t="str">
        <f t="shared" si="92"/>
        <v/>
      </c>
      <c r="M468" s="123">
        <f t="shared" si="94"/>
        <v>0</v>
      </c>
      <c r="N468" s="119" t="str">
        <f t="shared" si="95"/>
        <v/>
      </c>
      <c r="O468" s="119" t="str">
        <f t="shared" si="96"/>
        <v/>
      </c>
      <c r="P468" s="119" t="str">
        <f t="shared" si="97"/>
        <v/>
      </c>
      <c r="Q468" s="119" t="str">
        <f t="shared" si="98"/>
        <v/>
      </c>
      <c r="R468" s="119" t="str">
        <f t="shared" si="99"/>
        <v/>
      </c>
      <c r="S468" s="119" t="str">
        <f t="shared" si="100"/>
        <v/>
      </c>
      <c r="T468" s="119" t="str">
        <f t="shared" si="101"/>
        <v/>
      </c>
      <c r="U468" s="119" t="str">
        <f t="shared" si="102"/>
        <v/>
      </c>
      <c r="V468" s="119" t="str">
        <f t="shared" si="103"/>
        <v/>
      </c>
      <c r="W468" s="119" t="str">
        <f t="shared" si="104"/>
        <v/>
      </c>
      <c r="X468" s="147" t="str">
        <f t="shared" si="93"/>
        <v/>
      </c>
      <c r="Y468" s="88"/>
      <c r="Z468" s="88"/>
      <c r="AA468" s="88"/>
      <c r="AB468" s="88"/>
      <c r="AC468" s="88"/>
      <c r="AD468" s="88"/>
      <c r="AE468" s="88"/>
      <c r="AF468" s="88"/>
      <c r="AG468" s="88"/>
    </row>
    <row r="469" spans="1:33" x14ac:dyDescent="0.5">
      <c r="A469" s="149">
        <v>467</v>
      </c>
      <c r="B469" s="146"/>
      <c r="C469" s="146"/>
      <c r="D469" s="146"/>
      <c r="E469" s="146"/>
      <c r="F469" s="146"/>
      <c r="G469" s="146"/>
      <c r="H469" s="146"/>
      <c r="I469" s="146"/>
      <c r="J469" s="146"/>
      <c r="K469" s="146"/>
      <c r="L469" s="218" t="str">
        <f t="shared" si="92"/>
        <v/>
      </c>
      <c r="M469" s="123">
        <f t="shared" si="94"/>
        <v>0</v>
      </c>
      <c r="N469" s="119" t="str">
        <f t="shared" si="95"/>
        <v/>
      </c>
      <c r="O469" s="119" t="str">
        <f t="shared" si="96"/>
        <v/>
      </c>
      <c r="P469" s="119" t="str">
        <f t="shared" si="97"/>
        <v/>
      </c>
      <c r="Q469" s="119" t="str">
        <f t="shared" si="98"/>
        <v/>
      </c>
      <c r="R469" s="119" t="str">
        <f t="shared" si="99"/>
        <v/>
      </c>
      <c r="S469" s="119" t="str">
        <f t="shared" si="100"/>
        <v/>
      </c>
      <c r="T469" s="119" t="str">
        <f t="shared" si="101"/>
        <v/>
      </c>
      <c r="U469" s="119" t="str">
        <f t="shared" si="102"/>
        <v/>
      </c>
      <c r="V469" s="119" t="str">
        <f t="shared" si="103"/>
        <v/>
      </c>
      <c r="W469" s="119" t="str">
        <f t="shared" si="104"/>
        <v/>
      </c>
      <c r="X469" s="147" t="str">
        <f t="shared" si="93"/>
        <v/>
      </c>
      <c r="Y469" s="88"/>
      <c r="Z469" s="88"/>
      <c r="AA469" s="88"/>
      <c r="AB469" s="88"/>
      <c r="AC469" s="88"/>
      <c r="AD469" s="88"/>
      <c r="AE469" s="88"/>
      <c r="AF469" s="88"/>
      <c r="AG469" s="88"/>
    </row>
    <row r="470" spans="1:33" x14ac:dyDescent="0.5">
      <c r="A470" s="149">
        <v>468</v>
      </c>
      <c r="B470" s="146"/>
      <c r="C470" s="146"/>
      <c r="D470" s="146"/>
      <c r="E470" s="146"/>
      <c r="F470" s="146"/>
      <c r="G470" s="146"/>
      <c r="H470" s="146"/>
      <c r="I470" s="146"/>
      <c r="J470" s="146"/>
      <c r="K470" s="146"/>
      <c r="L470" s="218" t="str">
        <f t="shared" si="92"/>
        <v/>
      </c>
      <c r="M470" s="123">
        <f t="shared" si="94"/>
        <v>0</v>
      </c>
      <c r="N470" s="119" t="str">
        <f t="shared" si="95"/>
        <v/>
      </c>
      <c r="O470" s="119" t="str">
        <f t="shared" si="96"/>
        <v/>
      </c>
      <c r="P470" s="119" t="str">
        <f t="shared" si="97"/>
        <v/>
      </c>
      <c r="Q470" s="119" t="str">
        <f t="shared" si="98"/>
        <v/>
      </c>
      <c r="R470" s="119" t="str">
        <f t="shared" si="99"/>
        <v/>
      </c>
      <c r="S470" s="119" t="str">
        <f t="shared" si="100"/>
        <v/>
      </c>
      <c r="T470" s="119" t="str">
        <f t="shared" si="101"/>
        <v/>
      </c>
      <c r="U470" s="119" t="str">
        <f t="shared" si="102"/>
        <v/>
      </c>
      <c r="V470" s="119" t="str">
        <f t="shared" si="103"/>
        <v/>
      </c>
      <c r="W470" s="119" t="str">
        <f t="shared" si="104"/>
        <v/>
      </c>
      <c r="X470" s="147" t="str">
        <f t="shared" si="93"/>
        <v/>
      </c>
      <c r="Y470" s="88"/>
      <c r="Z470" s="88"/>
      <c r="AA470" s="88"/>
      <c r="AB470" s="88"/>
      <c r="AC470" s="88"/>
      <c r="AD470" s="88"/>
      <c r="AE470" s="88"/>
      <c r="AF470" s="88"/>
      <c r="AG470" s="88"/>
    </row>
    <row r="471" spans="1:33" x14ac:dyDescent="0.5">
      <c r="A471" s="149">
        <v>469</v>
      </c>
      <c r="B471" s="146"/>
      <c r="C471" s="146"/>
      <c r="D471" s="146"/>
      <c r="E471" s="146"/>
      <c r="F471" s="146"/>
      <c r="G471" s="146"/>
      <c r="H471" s="146"/>
      <c r="I471" s="146"/>
      <c r="J471" s="146"/>
      <c r="K471" s="146"/>
      <c r="L471" s="218" t="str">
        <f t="shared" si="92"/>
        <v/>
      </c>
      <c r="M471" s="123">
        <f t="shared" si="94"/>
        <v>0</v>
      </c>
      <c r="N471" s="119" t="str">
        <f t="shared" si="95"/>
        <v/>
      </c>
      <c r="O471" s="119" t="str">
        <f t="shared" si="96"/>
        <v/>
      </c>
      <c r="P471" s="119" t="str">
        <f t="shared" si="97"/>
        <v/>
      </c>
      <c r="Q471" s="119" t="str">
        <f t="shared" si="98"/>
        <v/>
      </c>
      <c r="R471" s="119" t="str">
        <f t="shared" si="99"/>
        <v/>
      </c>
      <c r="S471" s="119" t="str">
        <f t="shared" si="100"/>
        <v/>
      </c>
      <c r="T471" s="119" t="str">
        <f t="shared" si="101"/>
        <v/>
      </c>
      <c r="U471" s="119" t="str">
        <f t="shared" si="102"/>
        <v/>
      </c>
      <c r="V471" s="119" t="str">
        <f t="shared" si="103"/>
        <v/>
      </c>
      <c r="W471" s="119" t="str">
        <f t="shared" si="104"/>
        <v/>
      </c>
      <c r="X471" s="147" t="str">
        <f t="shared" si="93"/>
        <v/>
      </c>
      <c r="Y471" s="88"/>
      <c r="Z471" s="88"/>
      <c r="AA471" s="88"/>
      <c r="AB471" s="88"/>
      <c r="AC471" s="88"/>
      <c r="AD471" s="88"/>
      <c r="AE471" s="88"/>
      <c r="AF471" s="88"/>
      <c r="AG471" s="88"/>
    </row>
    <row r="472" spans="1:33" x14ac:dyDescent="0.5">
      <c r="A472" s="149">
        <v>470</v>
      </c>
      <c r="B472" s="146"/>
      <c r="C472" s="146"/>
      <c r="D472" s="146"/>
      <c r="E472" s="146"/>
      <c r="F472" s="146"/>
      <c r="G472" s="146"/>
      <c r="H472" s="146"/>
      <c r="I472" s="146"/>
      <c r="J472" s="146"/>
      <c r="K472" s="146"/>
      <c r="L472" s="218" t="str">
        <f t="shared" si="92"/>
        <v/>
      </c>
      <c r="M472" s="123">
        <f t="shared" si="94"/>
        <v>0</v>
      </c>
      <c r="N472" s="119" t="str">
        <f t="shared" si="95"/>
        <v/>
      </c>
      <c r="O472" s="119" t="str">
        <f t="shared" si="96"/>
        <v/>
      </c>
      <c r="P472" s="119" t="str">
        <f t="shared" si="97"/>
        <v/>
      </c>
      <c r="Q472" s="119" t="str">
        <f t="shared" si="98"/>
        <v/>
      </c>
      <c r="R472" s="119" t="str">
        <f t="shared" si="99"/>
        <v/>
      </c>
      <c r="S472" s="119" t="str">
        <f t="shared" si="100"/>
        <v/>
      </c>
      <c r="T472" s="119" t="str">
        <f t="shared" si="101"/>
        <v/>
      </c>
      <c r="U472" s="119" t="str">
        <f t="shared" si="102"/>
        <v/>
      </c>
      <c r="V472" s="119" t="str">
        <f t="shared" si="103"/>
        <v/>
      </c>
      <c r="W472" s="119" t="str">
        <f t="shared" si="104"/>
        <v/>
      </c>
      <c r="X472" s="147" t="str">
        <f t="shared" si="93"/>
        <v/>
      </c>
      <c r="Y472" s="88"/>
      <c r="Z472" s="88"/>
      <c r="AA472" s="88"/>
      <c r="AB472" s="88"/>
      <c r="AC472" s="88"/>
      <c r="AD472" s="88"/>
      <c r="AE472" s="88"/>
      <c r="AF472" s="88"/>
      <c r="AG472" s="88"/>
    </row>
    <row r="473" spans="1:33" x14ac:dyDescent="0.5">
      <c r="A473" s="149">
        <v>471</v>
      </c>
      <c r="B473" s="146"/>
      <c r="C473" s="146"/>
      <c r="D473" s="146"/>
      <c r="E473" s="146"/>
      <c r="F473" s="146"/>
      <c r="G473" s="146"/>
      <c r="H473" s="146"/>
      <c r="I473" s="146"/>
      <c r="J473" s="146"/>
      <c r="K473" s="146"/>
      <c r="L473" s="218" t="str">
        <f t="shared" si="92"/>
        <v/>
      </c>
      <c r="M473" s="123">
        <f t="shared" si="94"/>
        <v>0</v>
      </c>
      <c r="N473" s="119" t="str">
        <f t="shared" si="95"/>
        <v/>
      </c>
      <c r="O473" s="119" t="str">
        <f t="shared" si="96"/>
        <v/>
      </c>
      <c r="P473" s="119" t="str">
        <f t="shared" si="97"/>
        <v/>
      </c>
      <c r="Q473" s="119" t="str">
        <f t="shared" si="98"/>
        <v/>
      </c>
      <c r="R473" s="119" t="str">
        <f t="shared" si="99"/>
        <v/>
      </c>
      <c r="S473" s="119" t="str">
        <f t="shared" si="100"/>
        <v/>
      </c>
      <c r="T473" s="119" t="str">
        <f t="shared" si="101"/>
        <v/>
      </c>
      <c r="U473" s="119" t="str">
        <f t="shared" si="102"/>
        <v/>
      </c>
      <c r="V473" s="119" t="str">
        <f t="shared" si="103"/>
        <v/>
      </c>
      <c r="W473" s="119" t="str">
        <f t="shared" si="104"/>
        <v/>
      </c>
      <c r="X473" s="147" t="str">
        <f t="shared" si="93"/>
        <v/>
      </c>
      <c r="Y473" s="88"/>
      <c r="Z473" s="88"/>
      <c r="AA473" s="88"/>
      <c r="AB473" s="88"/>
      <c r="AC473" s="88"/>
      <c r="AD473" s="88"/>
      <c r="AE473" s="88"/>
      <c r="AF473" s="88"/>
      <c r="AG473" s="88"/>
    </row>
    <row r="474" spans="1:33" x14ac:dyDescent="0.5">
      <c r="A474" s="149">
        <v>472</v>
      </c>
      <c r="B474" s="146"/>
      <c r="C474" s="146"/>
      <c r="D474" s="146"/>
      <c r="E474" s="146"/>
      <c r="F474" s="146"/>
      <c r="G474" s="146"/>
      <c r="H474" s="146"/>
      <c r="I474" s="146"/>
      <c r="J474" s="146"/>
      <c r="K474" s="146"/>
      <c r="L474" s="218" t="str">
        <f t="shared" si="92"/>
        <v/>
      </c>
      <c r="M474" s="123">
        <f t="shared" si="94"/>
        <v>0</v>
      </c>
      <c r="N474" s="119" t="str">
        <f t="shared" si="95"/>
        <v/>
      </c>
      <c r="O474" s="119" t="str">
        <f t="shared" si="96"/>
        <v/>
      </c>
      <c r="P474" s="119" t="str">
        <f t="shared" si="97"/>
        <v/>
      </c>
      <c r="Q474" s="119" t="str">
        <f t="shared" si="98"/>
        <v/>
      </c>
      <c r="R474" s="119" t="str">
        <f t="shared" si="99"/>
        <v/>
      </c>
      <c r="S474" s="119" t="str">
        <f t="shared" si="100"/>
        <v/>
      </c>
      <c r="T474" s="119" t="str">
        <f t="shared" si="101"/>
        <v/>
      </c>
      <c r="U474" s="119" t="str">
        <f t="shared" si="102"/>
        <v/>
      </c>
      <c r="V474" s="119" t="str">
        <f t="shared" si="103"/>
        <v/>
      </c>
      <c r="W474" s="119" t="str">
        <f t="shared" si="104"/>
        <v/>
      </c>
      <c r="X474" s="147" t="str">
        <f t="shared" si="93"/>
        <v/>
      </c>
      <c r="Y474" s="88"/>
      <c r="Z474" s="88"/>
      <c r="AA474" s="88"/>
      <c r="AB474" s="88"/>
      <c r="AC474" s="88"/>
      <c r="AD474" s="88"/>
      <c r="AE474" s="88"/>
      <c r="AF474" s="88"/>
      <c r="AG474" s="88"/>
    </row>
    <row r="475" spans="1:33" x14ac:dyDescent="0.5">
      <c r="A475" s="149">
        <v>473</v>
      </c>
      <c r="B475" s="146"/>
      <c r="C475" s="146"/>
      <c r="D475" s="146"/>
      <c r="E475" s="146"/>
      <c r="F475" s="146"/>
      <c r="G475" s="146"/>
      <c r="H475" s="146"/>
      <c r="I475" s="146"/>
      <c r="J475" s="146"/>
      <c r="K475" s="146"/>
      <c r="L475" s="218" t="str">
        <f t="shared" si="92"/>
        <v/>
      </c>
      <c r="M475" s="123">
        <f t="shared" si="94"/>
        <v>0</v>
      </c>
      <c r="N475" s="119" t="str">
        <f t="shared" si="95"/>
        <v/>
      </c>
      <c r="O475" s="119" t="str">
        <f t="shared" si="96"/>
        <v/>
      </c>
      <c r="P475" s="119" t="str">
        <f t="shared" si="97"/>
        <v/>
      </c>
      <c r="Q475" s="119" t="str">
        <f t="shared" si="98"/>
        <v/>
      </c>
      <c r="R475" s="119" t="str">
        <f t="shared" si="99"/>
        <v/>
      </c>
      <c r="S475" s="119" t="str">
        <f t="shared" si="100"/>
        <v/>
      </c>
      <c r="T475" s="119" t="str">
        <f t="shared" si="101"/>
        <v/>
      </c>
      <c r="U475" s="119" t="str">
        <f t="shared" si="102"/>
        <v/>
      </c>
      <c r="V475" s="119" t="str">
        <f t="shared" si="103"/>
        <v/>
      </c>
      <c r="W475" s="119" t="str">
        <f t="shared" si="104"/>
        <v/>
      </c>
      <c r="X475" s="147" t="str">
        <f t="shared" si="93"/>
        <v/>
      </c>
      <c r="Y475" s="88"/>
      <c r="Z475" s="88"/>
      <c r="AA475" s="88"/>
      <c r="AB475" s="88"/>
      <c r="AC475" s="88"/>
      <c r="AD475" s="88"/>
      <c r="AE475" s="88"/>
      <c r="AF475" s="88"/>
      <c r="AG475" s="88"/>
    </row>
    <row r="476" spans="1:33" x14ac:dyDescent="0.5">
      <c r="A476" s="149">
        <v>474</v>
      </c>
      <c r="B476" s="146"/>
      <c r="C476" s="146"/>
      <c r="D476" s="146"/>
      <c r="E476" s="146"/>
      <c r="F476" s="146"/>
      <c r="G476" s="146"/>
      <c r="H476" s="146"/>
      <c r="I476" s="146"/>
      <c r="J476" s="146"/>
      <c r="K476" s="146"/>
      <c r="L476" s="218" t="str">
        <f t="shared" si="92"/>
        <v/>
      </c>
      <c r="M476" s="123">
        <f t="shared" si="94"/>
        <v>0</v>
      </c>
      <c r="N476" s="119" t="str">
        <f t="shared" si="95"/>
        <v/>
      </c>
      <c r="O476" s="119" t="str">
        <f t="shared" si="96"/>
        <v/>
      </c>
      <c r="P476" s="119" t="str">
        <f t="shared" si="97"/>
        <v/>
      </c>
      <c r="Q476" s="119" t="str">
        <f t="shared" si="98"/>
        <v/>
      </c>
      <c r="R476" s="119" t="str">
        <f t="shared" si="99"/>
        <v/>
      </c>
      <c r="S476" s="119" t="str">
        <f t="shared" si="100"/>
        <v/>
      </c>
      <c r="T476" s="119" t="str">
        <f t="shared" si="101"/>
        <v/>
      </c>
      <c r="U476" s="119" t="str">
        <f t="shared" si="102"/>
        <v/>
      </c>
      <c r="V476" s="119" t="str">
        <f t="shared" si="103"/>
        <v/>
      </c>
      <c r="W476" s="119" t="str">
        <f t="shared" si="104"/>
        <v/>
      </c>
      <c r="X476" s="147" t="str">
        <f t="shared" si="93"/>
        <v/>
      </c>
      <c r="Y476" s="88"/>
      <c r="Z476" s="88"/>
      <c r="AA476" s="88"/>
      <c r="AB476" s="88"/>
      <c r="AC476" s="88"/>
      <c r="AD476" s="88"/>
      <c r="AE476" s="88"/>
      <c r="AF476" s="88"/>
      <c r="AG476" s="88"/>
    </row>
    <row r="477" spans="1:33" x14ac:dyDescent="0.5">
      <c r="A477" s="149">
        <v>475</v>
      </c>
      <c r="B477" s="146"/>
      <c r="C477" s="146"/>
      <c r="D477" s="146"/>
      <c r="E477" s="146"/>
      <c r="F477" s="146"/>
      <c r="G477" s="146"/>
      <c r="H477" s="146"/>
      <c r="I477" s="146"/>
      <c r="J477" s="146"/>
      <c r="K477" s="146"/>
      <c r="L477" s="218" t="str">
        <f t="shared" si="92"/>
        <v/>
      </c>
      <c r="M477" s="123">
        <f t="shared" si="94"/>
        <v>0</v>
      </c>
      <c r="N477" s="119" t="str">
        <f t="shared" si="95"/>
        <v/>
      </c>
      <c r="O477" s="119" t="str">
        <f t="shared" si="96"/>
        <v/>
      </c>
      <c r="P477" s="119" t="str">
        <f t="shared" si="97"/>
        <v/>
      </c>
      <c r="Q477" s="119" t="str">
        <f t="shared" si="98"/>
        <v/>
      </c>
      <c r="R477" s="119" t="str">
        <f t="shared" si="99"/>
        <v/>
      </c>
      <c r="S477" s="119" t="str">
        <f t="shared" si="100"/>
        <v/>
      </c>
      <c r="T477" s="119" t="str">
        <f t="shared" si="101"/>
        <v/>
      </c>
      <c r="U477" s="119" t="str">
        <f t="shared" si="102"/>
        <v/>
      </c>
      <c r="V477" s="119" t="str">
        <f t="shared" si="103"/>
        <v/>
      </c>
      <c r="W477" s="119" t="str">
        <f t="shared" si="104"/>
        <v/>
      </c>
      <c r="X477" s="147" t="str">
        <f t="shared" si="93"/>
        <v/>
      </c>
      <c r="Y477" s="88"/>
      <c r="Z477" s="88"/>
      <c r="AA477" s="88"/>
      <c r="AB477" s="88"/>
      <c r="AC477" s="88"/>
      <c r="AD477" s="88"/>
      <c r="AE477" s="88"/>
      <c r="AF477" s="88"/>
      <c r="AG477" s="88"/>
    </row>
    <row r="478" spans="1:33" x14ac:dyDescent="0.5">
      <c r="A478" s="149">
        <v>476</v>
      </c>
      <c r="B478" s="146"/>
      <c r="C478" s="146"/>
      <c r="D478" s="146"/>
      <c r="E478" s="146"/>
      <c r="F478" s="146"/>
      <c r="G478" s="146"/>
      <c r="H478" s="146"/>
      <c r="I478" s="146"/>
      <c r="J478" s="146"/>
      <c r="K478" s="146"/>
      <c r="L478" s="218" t="str">
        <f t="shared" si="92"/>
        <v/>
      </c>
      <c r="M478" s="123">
        <f t="shared" si="94"/>
        <v>0</v>
      </c>
      <c r="N478" s="119" t="str">
        <f t="shared" si="95"/>
        <v/>
      </c>
      <c r="O478" s="119" t="str">
        <f t="shared" si="96"/>
        <v/>
      </c>
      <c r="P478" s="119" t="str">
        <f t="shared" si="97"/>
        <v/>
      </c>
      <c r="Q478" s="119" t="str">
        <f t="shared" si="98"/>
        <v/>
      </c>
      <c r="R478" s="119" t="str">
        <f t="shared" si="99"/>
        <v/>
      </c>
      <c r="S478" s="119" t="str">
        <f t="shared" si="100"/>
        <v/>
      </c>
      <c r="T478" s="119" t="str">
        <f t="shared" si="101"/>
        <v/>
      </c>
      <c r="U478" s="119" t="str">
        <f t="shared" si="102"/>
        <v/>
      </c>
      <c r="V478" s="119" t="str">
        <f t="shared" si="103"/>
        <v/>
      </c>
      <c r="W478" s="119" t="str">
        <f t="shared" si="104"/>
        <v/>
      </c>
      <c r="X478" s="147" t="str">
        <f t="shared" si="93"/>
        <v/>
      </c>
      <c r="Y478" s="88"/>
      <c r="Z478" s="88"/>
      <c r="AA478" s="88"/>
      <c r="AB478" s="88"/>
      <c r="AC478" s="88"/>
      <c r="AD478" s="88"/>
      <c r="AE478" s="88"/>
      <c r="AF478" s="88"/>
      <c r="AG478" s="88"/>
    </row>
    <row r="479" spans="1:33" x14ac:dyDescent="0.5">
      <c r="A479" s="149">
        <v>477</v>
      </c>
      <c r="B479" s="146"/>
      <c r="C479" s="146"/>
      <c r="D479" s="146"/>
      <c r="E479" s="146"/>
      <c r="F479" s="146"/>
      <c r="G479" s="146"/>
      <c r="H479" s="146"/>
      <c r="I479" s="146"/>
      <c r="J479" s="146"/>
      <c r="K479" s="146"/>
      <c r="L479" s="218" t="str">
        <f t="shared" si="92"/>
        <v/>
      </c>
      <c r="M479" s="123">
        <f t="shared" si="94"/>
        <v>0</v>
      </c>
      <c r="N479" s="119" t="str">
        <f t="shared" si="95"/>
        <v/>
      </c>
      <c r="O479" s="119" t="str">
        <f t="shared" si="96"/>
        <v/>
      </c>
      <c r="P479" s="119" t="str">
        <f t="shared" si="97"/>
        <v/>
      </c>
      <c r="Q479" s="119" t="str">
        <f t="shared" si="98"/>
        <v/>
      </c>
      <c r="R479" s="119" t="str">
        <f t="shared" si="99"/>
        <v/>
      </c>
      <c r="S479" s="119" t="str">
        <f t="shared" si="100"/>
        <v/>
      </c>
      <c r="T479" s="119" t="str">
        <f t="shared" si="101"/>
        <v/>
      </c>
      <c r="U479" s="119" t="str">
        <f t="shared" si="102"/>
        <v/>
      </c>
      <c r="V479" s="119" t="str">
        <f t="shared" si="103"/>
        <v/>
      </c>
      <c r="W479" s="119" t="str">
        <f t="shared" si="104"/>
        <v/>
      </c>
      <c r="X479" s="147" t="str">
        <f t="shared" si="93"/>
        <v/>
      </c>
      <c r="Y479" s="88"/>
      <c r="Z479" s="88"/>
      <c r="AA479" s="88"/>
      <c r="AB479" s="88"/>
      <c r="AC479" s="88"/>
      <c r="AD479" s="88"/>
      <c r="AE479" s="88"/>
      <c r="AF479" s="88"/>
      <c r="AG479" s="88"/>
    </row>
    <row r="480" spans="1:33" x14ac:dyDescent="0.5">
      <c r="A480" s="149">
        <v>478</v>
      </c>
      <c r="B480" s="146"/>
      <c r="C480" s="146"/>
      <c r="D480" s="146"/>
      <c r="E480" s="146"/>
      <c r="F480" s="146"/>
      <c r="G480" s="146"/>
      <c r="H480" s="146"/>
      <c r="I480" s="146"/>
      <c r="J480" s="146"/>
      <c r="K480" s="146"/>
      <c r="L480" s="218" t="str">
        <f t="shared" si="92"/>
        <v/>
      </c>
      <c r="M480" s="123">
        <f t="shared" si="94"/>
        <v>0</v>
      </c>
      <c r="N480" s="119" t="str">
        <f t="shared" si="95"/>
        <v/>
      </c>
      <c r="O480" s="119" t="str">
        <f t="shared" si="96"/>
        <v/>
      </c>
      <c r="P480" s="119" t="str">
        <f t="shared" si="97"/>
        <v/>
      </c>
      <c r="Q480" s="119" t="str">
        <f t="shared" si="98"/>
        <v/>
      </c>
      <c r="R480" s="119" t="str">
        <f t="shared" si="99"/>
        <v/>
      </c>
      <c r="S480" s="119" t="str">
        <f t="shared" si="100"/>
        <v/>
      </c>
      <c r="T480" s="119" t="str">
        <f t="shared" si="101"/>
        <v/>
      </c>
      <c r="U480" s="119" t="str">
        <f t="shared" si="102"/>
        <v/>
      </c>
      <c r="V480" s="119" t="str">
        <f t="shared" si="103"/>
        <v/>
      </c>
      <c r="W480" s="119" t="str">
        <f t="shared" si="104"/>
        <v/>
      </c>
      <c r="X480" s="147" t="str">
        <f t="shared" si="93"/>
        <v/>
      </c>
      <c r="Y480" s="88"/>
      <c r="Z480" s="88"/>
      <c r="AA480" s="88"/>
      <c r="AB480" s="88"/>
      <c r="AC480" s="88"/>
      <c r="AD480" s="88"/>
      <c r="AE480" s="88"/>
      <c r="AF480" s="88"/>
      <c r="AG480" s="88"/>
    </row>
    <row r="481" spans="1:33" x14ac:dyDescent="0.5">
      <c r="A481" s="149">
        <v>479</v>
      </c>
      <c r="B481" s="146"/>
      <c r="C481" s="146"/>
      <c r="D481" s="146"/>
      <c r="E481" s="146"/>
      <c r="F481" s="146"/>
      <c r="G481" s="146"/>
      <c r="H481" s="146"/>
      <c r="I481" s="146"/>
      <c r="J481" s="146"/>
      <c r="K481" s="146"/>
      <c r="L481" s="218" t="str">
        <f t="shared" si="92"/>
        <v/>
      </c>
      <c r="M481" s="123">
        <f t="shared" si="94"/>
        <v>0</v>
      </c>
      <c r="N481" s="119" t="str">
        <f t="shared" si="95"/>
        <v/>
      </c>
      <c r="O481" s="119" t="str">
        <f t="shared" si="96"/>
        <v/>
      </c>
      <c r="P481" s="119" t="str">
        <f t="shared" si="97"/>
        <v/>
      </c>
      <c r="Q481" s="119" t="str">
        <f t="shared" si="98"/>
        <v/>
      </c>
      <c r="R481" s="119" t="str">
        <f t="shared" si="99"/>
        <v/>
      </c>
      <c r="S481" s="119" t="str">
        <f t="shared" si="100"/>
        <v/>
      </c>
      <c r="T481" s="119" t="str">
        <f t="shared" si="101"/>
        <v/>
      </c>
      <c r="U481" s="119" t="str">
        <f t="shared" si="102"/>
        <v/>
      </c>
      <c r="V481" s="119" t="str">
        <f t="shared" si="103"/>
        <v/>
      </c>
      <c r="W481" s="119" t="str">
        <f t="shared" si="104"/>
        <v/>
      </c>
      <c r="X481" s="147" t="str">
        <f t="shared" si="93"/>
        <v/>
      </c>
      <c r="Y481" s="88"/>
      <c r="Z481" s="88"/>
      <c r="AA481" s="88"/>
      <c r="AB481" s="88"/>
      <c r="AC481" s="88"/>
      <c r="AD481" s="88"/>
      <c r="AE481" s="88"/>
      <c r="AF481" s="88"/>
      <c r="AG481" s="88"/>
    </row>
    <row r="482" spans="1:33" x14ac:dyDescent="0.5">
      <c r="A482" s="149">
        <v>480</v>
      </c>
      <c r="B482" s="146"/>
      <c r="C482" s="146"/>
      <c r="D482" s="146"/>
      <c r="E482" s="146"/>
      <c r="F482" s="146"/>
      <c r="G482" s="146"/>
      <c r="H482" s="146"/>
      <c r="I482" s="146"/>
      <c r="J482" s="146"/>
      <c r="K482" s="146"/>
      <c r="L482" s="218" t="str">
        <f t="shared" si="92"/>
        <v/>
      </c>
      <c r="M482" s="123">
        <f t="shared" si="94"/>
        <v>0</v>
      </c>
      <c r="N482" s="119" t="str">
        <f t="shared" si="95"/>
        <v/>
      </c>
      <c r="O482" s="119" t="str">
        <f t="shared" si="96"/>
        <v/>
      </c>
      <c r="P482" s="119" t="str">
        <f t="shared" si="97"/>
        <v/>
      </c>
      <c r="Q482" s="119" t="str">
        <f t="shared" si="98"/>
        <v/>
      </c>
      <c r="R482" s="119" t="str">
        <f t="shared" si="99"/>
        <v/>
      </c>
      <c r="S482" s="119" t="str">
        <f t="shared" si="100"/>
        <v/>
      </c>
      <c r="T482" s="119" t="str">
        <f t="shared" si="101"/>
        <v/>
      </c>
      <c r="U482" s="119" t="str">
        <f t="shared" si="102"/>
        <v/>
      </c>
      <c r="V482" s="119" t="str">
        <f t="shared" si="103"/>
        <v/>
      </c>
      <c r="W482" s="119" t="str">
        <f t="shared" si="104"/>
        <v/>
      </c>
      <c r="X482" s="147" t="str">
        <f t="shared" si="93"/>
        <v/>
      </c>
      <c r="Y482" s="88"/>
      <c r="Z482" s="88"/>
      <c r="AA482" s="88"/>
      <c r="AB482" s="88"/>
      <c r="AC482" s="88"/>
      <c r="AD482" s="88"/>
      <c r="AE482" s="88"/>
      <c r="AF482" s="88"/>
      <c r="AG482" s="88"/>
    </row>
    <row r="483" spans="1:33" x14ac:dyDescent="0.5">
      <c r="A483" s="149">
        <v>481</v>
      </c>
      <c r="B483" s="146"/>
      <c r="C483" s="146"/>
      <c r="D483" s="146"/>
      <c r="E483" s="146"/>
      <c r="F483" s="146"/>
      <c r="G483" s="146"/>
      <c r="H483" s="146"/>
      <c r="I483" s="146"/>
      <c r="J483" s="146"/>
      <c r="K483" s="146"/>
      <c r="L483" s="218" t="str">
        <f t="shared" si="92"/>
        <v/>
      </c>
      <c r="M483" s="123">
        <f t="shared" si="94"/>
        <v>0</v>
      </c>
      <c r="N483" s="119" t="str">
        <f t="shared" si="95"/>
        <v/>
      </c>
      <c r="O483" s="119" t="str">
        <f t="shared" si="96"/>
        <v/>
      </c>
      <c r="P483" s="119" t="str">
        <f t="shared" si="97"/>
        <v/>
      </c>
      <c r="Q483" s="119" t="str">
        <f t="shared" si="98"/>
        <v/>
      </c>
      <c r="R483" s="119" t="str">
        <f t="shared" si="99"/>
        <v/>
      </c>
      <c r="S483" s="119" t="str">
        <f t="shared" si="100"/>
        <v/>
      </c>
      <c r="T483" s="119" t="str">
        <f t="shared" si="101"/>
        <v/>
      </c>
      <c r="U483" s="119" t="str">
        <f t="shared" si="102"/>
        <v/>
      </c>
      <c r="V483" s="119" t="str">
        <f t="shared" si="103"/>
        <v/>
      </c>
      <c r="W483" s="119" t="str">
        <f t="shared" si="104"/>
        <v/>
      </c>
      <c r="X483" s="147" t="str">
        <f t="shared" si="93"/>
        <v/>
      </c>
      <c r="Y483" s="88"/>
      <c r="Z483" s="88"/>
      <c r="AA483" s="88"/>
      <c r="AB483" s="88"/>
      <c r="AC483" s="88"/>
      <c r="AD483" s="88"/>
      <c r="AE483" s="88"/>
      <c r="AF483" s="88"/>
      <c r="AG483" s="88"/>
    </row>
    <row r="484" spans="1:33" x14ac:dyDescent="0.5">
      <c r="A484" s="149">
        <v>482</v>
      </c>
      <c r="B484" s="146"/>
      <c r="C484" s="146"/>
      <c r="D484" s="146"/>
      <c r="E484" s="146"/>
      <c r="F484" s="146"/>
      <c r="G484" s="146"/>
      <c r="H484" s="146"/>
      <c r="I484" s="146"/>
      <c r="J484" s="146"/>
      <c r="K484" s="146"/>
      <c r="L484" s="218" t="str">
        <f t="shared" si="92"/>
        <v/>
      </c>
      <c r="M484" s="123">
        <f t="shared" si="94"/>
        <v>0</v>
      </c>
      <c r="N484" s="119" t="str">
        <f t="shared" si="95"/>
        <v/>
      </c>
      <c r="O484" s="119" t="str">
        <f t="shared" si="96"/>
        <v/>
      </c>
      <c r="P484" s="119" t="str">
        <f t="shared" si="97"/>
        <v/>
      </c>
      <c r="Q484" s="119" t="str">
        <f t="shared" si="98"/>
        <v/>
      </c>
      <c r="R484" s="119" t="str">
        <f t="shared" si="99"/>
        <v/>
      </c>
      <c r="S484" s="119" t="str">
        <f t="shared" si="100"/>
        <v/>
      </c>
      <c r="T484" s="119" t="str">
        <f t="shared" si="101"/>
        <v/>
      </c>
      <c r="U484" s="119" t="str">
        <f t="shared" si="102"/>
        <v/>
      </c>
      <c r="V484" s="119" t="str">
        <f t="shared" si="103"/>
        <v/>
      </c>
      <c r="W484" s="119" t="str">
        <f t="shared" si="104"/>
        <v/>
      </c>
      <c r="X484" s="147" t="str">
        <f t="shared" si="93"/>
        <v/>
      </c>
      <c r="Y484" s="88"/>
      <c r="Z484" s="88"/>
      <c r="AA484" s="88"/>
      <c r="AB484" s="88"/>
      <c r="AC484" s="88"/>
      <c r="AD484" s="88"/>
      <c r="AE484" s="88"/>
      <c r="AF484" s="88"/>
      <c r="AG484" s="88"/>
    </row>
    <row r="485" spans="1:33" x14ac:dyDescent="0.5">
      <c r="A485" s="149">
        <v>483</v>
      </c>
      <c r="B485" s="146"/>
      <c r="C485" s="146"/>
      <c r="D485" s="146"/>
      <c r="E485" s="146"/>
      <c r="F485" s="146"/>
      <c r="G485" s="146"/>
      <c r="H485" s="146"/>
      <c r="I485" s="146"/>
      <c r="J485" s="146"/>
      <c r="K485" s="146"/>
      <c r="L485" s="218" t="str">
        <f t="shared" si="92"/>
        <v/>
      </c>
      <c r="M485" s="123">
        <f t="shared" si="94"/>
        <v>0</v>
      </c>
      <c r="N485" s="119" t="str">
        <f t="shared" si="95"/>
        <v/>
      </c>
      <c r="O485" s="119" t="str">
        <f t="shared" si="96"/>
        <v/>
      </c>
      <c r="P485" s="119" t="str">
        <f t="shared" si="97"/>
        <v/>
      </c>
      <c r="Q485" s="119" t="str">
        <f t="shared" si="98"/>
        <v/>
      </c>
      <c r="R485" s="119" t="str">
        <f t="shared" si="99"/>
        <v/>
      </c>
      <c r="S485" s="119" t="str">
        <f t="shared" si="100"/>
        <v/>
      </c>
      <c r="T485" s="119" t="str">
        <f t="shared" si="101"/>
        <v/>
      </c>
      <c r="U485" s="119" t="str">
        <f t="shared" si="102"/>
        <v/>
      </c>
      <c r="V485" s="119" t="str">
        <f t="shared" si="103"/>
        <v/>
      </c>
      <c r="W485" s="119" t="str">
        <f t="shared" si="104"/>
        <v/>
      </c>
      <c r="X485" s="147" t="str">
        <f t="shared" si="93"/>
        <v/>
      </c>
      <c r="Y485" s="88"/>
      <c r="Z485" s="88"/>
      <c r="AA485" s="88"/>
      <c r="AB485" s="88"/>
      <c r="AC485" s="88"/>
      <c r="AD485" s="88"/>
      <c r="AE485" s="88"/>
      <c r="AF485" s="88"/>
      <c r="AG485" s="88"/>
    </row>
    <row r="486" spans="1:33" x14ac:dyDescent="0.5">
      <c r="A486" s="149">
        <v>484</v>
      </c>
      <c r="B486" s="146"/>
      <c r="C486" s="146"/>
      <c r="D486" s="146"/>
      <c r="E486" s="146"/>
      <c r="F486" s="146"/>
      <c r="G486" s="146"/>
      <c r="H486" s="146"/>
      <c r="I486" s="146"/>
      <c r="J486" s="146"/>
      <c r="K486" s="146"/>
      <c r="L486" s="218" t="str">
        <f t="shared" si="92"/>
        <v/>
      </c>
      <c r="M486" s="123">
        <f t="shared" si="94"/>
        <v>0</v>
      </c>
      <c r="N486" s="119" t="str">
        <f t="shared" si="95"/>
        <v/>
      </c>
      <c r="O486" s="119" t="str">
        <f t="shared" si="96"/>
        <v/>
      </c>
      <c r="P486" s="119" t="str">
        <f t="shared" si="97"/>
        <v/>
      </c>
      <c r="Q486" s="119" t="str">
        <f t="shared" si="98"/>
        <v/>
      </c>
      <c r="R486" s="119" t="str">
        <f t="shared" si="99"/>
        <v/>
      </c>
      <c r="S486" s="119" t="str">
        <f t="shared" si="100"/>
        <v/>
      </c>
      <c r="T486" s="119" t="str">
        <f t="shared" si="101"/>
        <v/>
      </c>
      <c r="U486" s="119" t="str">
        <f t="shared" si="102"/>
        <v/>
      </c>
      <c r="V486" s="119" t="str">
        <f t="shared" si="103"/>
        <v/>
      </c>
      <c r="W486" s="119" t="str">
        <f t="shared" si="104"/>
        <v/>
      </c>
      <c r="X486" s="147" t="str">
        <f t="shared" si="93"/>
        <v/>
      </c>
      <c r="Y486" s="88"/>
      <c r="Z486" s="88"/>
      <c r="AA486" s="88"/>
      <c r="AB486" s="88"/>
      <c r="AC486" s="88"/>
      <c r="AD486" s="88"/>
      <c r="AE486" s="88"/>
      <c r="AF486" s="88"/>
      <c r="AG486" s="88"/>
    </row>
    <row r="487" spans="1:33" x14ac:dyDescent="0.5">
      <c r="A487" s="149">
        <v>485</v>
      </c>
      <c r="B487" s="146"/>
      <c r="C487" s="146"/>
      <c r="D487" s="146"/>
      <c r="E487" s="146"/>
      <c r="F487" s="146"/>
      <c r="G487" s="146"/>
      <c r="H487" s="146"/>
      <c r="I487" s="146"/>
      <c r="J487" s="146"/>
      <c r="K487" s="146"/>
      <c r="L487" s="218" t="str">
        <f t="shared" si="92"/>
        <v/>
      </c>
      <c r="M487" s="123">
        <f t="shared" si="94"/>
        <v>0</v>
      </c>
      <c r="N487" s="119" t="str">
        <f t="shared" si="95"/>
        <v/>
      </c>
      <c r="O487" s="119" t="str">
        <f t="shared" si="96"/>
        <v/>
      </c>
      <c r="P487" s="119" t="str">
        <f t="shared" si="97"/>
        <v/>
      </c>
      <c r="Q487" s="119" t="str">
        <f t="shared" si="98"/>
        <v/>
      </c>
      <c r="R487" s="119" t="str">
        <f t="shared" si="99"/>
        <v/>
      </c>
      <c r="S487" s="119" t="str">
        <f t="shared" si="100"/>
        <v/>
      </c>
      <c r="T487" s="119" t="str">
        <f t="shared" si="101"/>
        <v/>
      </c>
      <c r="U487" s="119" t="str">
        <f t="shared" si="102"/>
        <v/>
      </c>
      <c r="V487" s="119" t="str">
        <f t="shared" si="103"/>
        <v/>
      </c>
      <c r="W487" s="119" t="str">
        <f t="shared" si="104"/>
        <v/>
      </c>
      <c r="X487" s="147" t="str">
        <f t="shared" si="93"/>
        <v/>
      </c>
      <c r="Y487" s="88"/>
      <c r="Z487" s="88"/>
      <c r="AA487" s="88"/>
      <c r="AB487" s="88"/>
      <c r="AC487" s="88"/>
      <c r="AD487" s="88"/>
      <c r="AE487" s="88"/>
      <c r="AF487" s="88"/>
      <c r="AG487" s="88"/>
    </row>
    <row r="488" spans="1:33" x14ac:dyDescent="0.5">
      <c r="A488" s="149">
        <v>486</v>
      </c>
      <c r="B488" s="146"/>
      <c r="C488" s="146"/>
      <c r="D488" s="146"/>
      <c r="E488" s="146"/>
      <c r="F488" s="146"/>
      <c r="G488" s="146"/>
      <c r="H488" s="146"/>
      <c r="I488" s="146"/>
      <c r="J488" s="146"/>
      <c r="K488" s="146"/>
      <c r="L488" s="218" t="str">
        <f t="shared" si="92"/>
        <v/>
      </c>
      <c r="M488" s="123">
        <f t="shared" si="94"/>
        <v>0</v>
      </c>
      <c r="N488" s="119" t="str">
        <f t="shared" si="95"/>
        <v/>
      </c>
      <c r="O488" s="119" t="str">
        <f t="shared" si="96"/>
        <v/>
      </c>
      <c r="P488" s="119" t="str">
        <f t="shared" si="97"/>
        <v/>
      </c>
      <c r="Q488" s="119" t="str">
        <f t="shared" si="98"/>
        <v/>
      </c>
      <c r="R488" s="119" t="str">
        <f t="shared" si="99"/>
        <v/>
      </c>
      <c r="S488" s="119" t="str">
        <f t="shared" si="100"/>
        <v/>
      </c>
      <c r="T488" s="119" t="str">
        <f t="shared" si="101"/>
        <v/>
      </c>
      <c r="U488" s="119" t="str">
        <f t="shared" si="102"/>
        <v/>
      </c>
      <c r="V488" s="119" t="str">
        <f t="shared" si="103"/>
        <v/>
      </c>
      <c r="W488" s="119" t="str">
        <f t="shared" si="104"/>
        <v/>
      </c>
      <c r="X488" s="147" t="str">
        <f t="shared" si="93"/>
        <v/>
      </c>
      <c r="Y488" s="88"/>
      <c r="Z488" s="88"/>
      <c r="AA488" s="88"/>
      <c r="AB488" s="88"/>
      <c r="AC488" s="88"/>
      <c r="AD488" s="88"/>
      <c r="AE488" s="88"/>
      <c r="AF488" s="88"/>
      <c r="AG488" s="88"/>
    </row>
    <row r="489" spans="1:33" x14ac:dyDescent="0.5">
      <c r="A489" s="149">
        <v>487</v>
      </c>
      <c r="B489" s="146"/>
      <c r="C489" s="146"/>
      <c r="D489" s="146"/>
      <c r="E489" s="146"/>
      <c r="F489" s="146"/>
      <c r="G489" s="146"/>
      <c r="H489" s="146"/>
      <c r="I489" s="146"/>
      <c r="J489" s="146"/>
      <c r="K489" s="146"/>
      <c r="L489" s="218" t="str">
        <f t="shared" si="92"/>
        <v/>
      </c>
      <c r="M489" s="123">
        <f t="shared" si="94"/>
        <v>0</v>
      </c>
      <c r="N489" s="119" t="str">
        <f t="shared" si="95"/>
        <v/>
      </c>
      <c r="O489" s="119" t="str">
        <f t="shared" si="96"/>
        <v/>
      </c>
      <c r="P489" s="119" t="str">
        <f t="shared" si="97"/>
        <v/>
      </c>
      <c r="Q489" s="119" t="str">
        <f t="shared" si="98"/>
        <v/>
      </c>
      <c r="R489" s="119" t="str">
        <f t="shared" si="99"/>
        <v/>
      </c>
      <c r="S489" s="119" t="str">
        <f t="shared" si="100"/>
        <v/>
      </c>
      <c r="T489" s="119" t="str">
        <f t="shared" si="101"/>
        <v/>
      </c>
      <c r="U489" s="119" t="str">
        <f t="shared" si="102"/>
        <v/>
      </c>
      <c r="V489" s="119" t="str">
        <f t="shared" si="103"/>
        <v/>
      </c>
      <c r="W489" s="119" t="str">
        <f t="shared" si="104"/>
        <v/>
      </c>
      <c r="X489" s="147" t="str">
        <f t="shared" si="93"/>
        <v/>
      </c>
      <c r="Y489" s="88"/>
      <c r="Z489" s="88"/>
      <c r="AA489" s="88"/>
      <c r="AB489" s="88"/>
      <c r="AC489" s="88"/>
      <c r="AD489" s="88"/>
      <c r="AE489" s="88"/>
      <c r="AF489" s="88"/>
      <c r="AG489" s="88"/>
    </row>
    <row r="490" spans="1:33" x14ac:dyDescent="0.5">
      <c r="A490" s="149">
        <v>488</v>
      </c>
      <c r="B490" s="146"/>
      <c r="C490" s="146"/>
      <c r="D490" s="146"/>
      <c r="E490" s="146"/>
      <c r="F490" s="146"/>
      <c r="G490" s="146"/>
      <c r="H490" s="146"/>
      <c r="I490" s="146"/>
      <c r="J490" s="146"/>
      <c r="K490" s="146"/>
      <c r="L490" s="218" t="str">
        <f t="shared" si="92"/>
        <v/>
      </c>
      <c r="M490" s="123">
        <f t="shared" si="94"/>
        <v>0</v>
      </c>
      <c r="N490" s="119" t="str">
        <f t="shared" si="95"/>
        <v/>
      </c>
      <c r="O490" s="119" t="str">
        <f t="shared" si="96"/>
        <v/>
      </c>
      <c r="P490" s="119" t="str">
        <f t="shared" si="97"/>
        <v/>
      </c>
      <c r="Q490" s="119" t="str">
        <f t="shared" si="98"/>
        <v/>
      </c>
      <c r="R490" s="119" t="str">
        <f t="shared" si="99"/>
        <v/>
      </c>
      <c r="S490" s="119" t="str">
        <f t="shared" si="100"/>
        <v/>
      </c>
      <c r="T490" s="119" t="str">
        <f t="shared" si="101"/>
        <v/>
      </c>
      <c r="U490" s="119" t="str">
        <f t="shared" si="102"/>
        <v/>
      </c>
      <c r="V490" s="119" t="str">
        <f t="shared" si="103"/>
        <v/>
      </c>
      <c r="W490" s="119" t="str">
        <f t="shared" si="104"/>
        <v/>
      </c>
      <c r="X490" s="147" t="str">
        <f t="shared" si="93"/>
        <v/>
      </c>
      <c r="Y490" s="88"/>
      <c r="Z490" s="88"/>
      <c r="AA490" s="88"/>
      <c r="AB490" s="88"/>
      <c r="AC490" s="88"/>
      <c r="AD490" s="88"/>
      <c r="AE490" s="88"/>
      <c r="AF490" s="88"/>
      <c r="AG490" s="88"/>
    </row>
    <row r="491" spans="1:33" x14ac:dyDescent="0.5">
      <c r="A491" s="149">
        <v>489</v>
      </c>
      <c r="B491" s="146"/>
      <c r="C491" s="146"/>
      <c r="D491" s="146"/>
      <c r="E491" s="146"/>
      <c r="F491" s="146"/>
      <c r="G491" s="146"/>
      <c r="H491" s="146"/>
      <c r="I491" s="146"/>
      <c r="J491" s="146"/>
      <c r="K491" s="146"/>
      <c r="L491" s="218" t="str">
        <f t="shared" si="92"/>
        <v/>
      </c>
      <c r="M491" s="123">
        <f t="shared" si="94"/>
        <v>0</v>
      </c>
      <c r="N491" s="119" t="str">
        <f t="shared" si="95"/>
        <v/>
      </c>
      <c r="O491" s="119" t="str">
        <f t="shared" si="96"/>
        <v/>
      </c>
      <c r="P491" s="119" t="str">
        <f t="shared" si="97"/>
        <v/>
      </c>
      <c r="Q491" s="119" t="str">
        <f t="shared" si="98"/>
        <v/>
      </c>
      <c r="R491" s="119" t="str">
        <f t="shared" si="99"/>
        <v/>
      </c>
      <c r="S491" s="119" t="str">
        <f t="shared" si="100"/>
        <v/>
      </c>
      <c r="T491" s="119" t="str">
        <f t="shared" si="101"/>
        <v/>
      </c>
      <c r="U491" s="119" t="str">
        <f t="shared" si="102"/>
        <v/>
      </c>
      <c r="V491" s="119" t="str">
        <f t="shared" si="103"/>
        <v/>
      </c>
      <c r="W491" s="119" t="str">
        <f t="shared" si="104"/>
        <v/>
      </c>
      <c r="X491" s="147" t="str">
        <f t="shared" si="93"/>
        <v/>
      </c>
      <c r="Y491" s="88"/>
      <c r="Z491" s="88"/>
      <c r="AA491" s="88"/>
      <c r="AB491" s="88"/>
      <c r="AC491" s="88"/>
      <c r="AD491" s="88"/>
      <c r="AE491" s="88"/>
      <c r="AF491" s="88"/>
      <c r="AG491" s="88"/>
    </row>
    <row r="492" spans="1:33" x14ac:dyDescent="0.5">
      <c r="A492" s="149">
        <v>490</v>
      </c>
      <c r="B492" s="146"/>
      <c r="C492" s="146"/>
      <c r="D492" s="146"/>
      <c r="E492" s="146"/>
      <c r="F492" s="146"/>
      <c r="G492" s="146"/>
      <c r="H492" s="146"/>
      <c r="I492" s="146"/>
      <c r="J492" s="146"/>
      <c r="K492" s="146"/>
      <c r="L492" s="218" t="str">
        <f t="shared" si="92"/>
        <v/>
      </c>
      <c r="M492" s="123">
        <f t="shared" si="94"/>
        <v>0</v>
      </c>
      <c r="N492" s="119" t="str">
        <f t="shared" si="95"/>
        <v/>
      </c>
      <c r="O492" s="119" t="str">
        <f t="shared" si="96"/>
        <v/>
      </c>
      <c r="P492" s="119" t="str">
        <f t="shared" si="97"/>
        <v/>
      </c>
      <c r="Q492" s="119" t="str">
        <f t="shared" si="98"/>
        <v/>
      </c>
      <c r="R492" s="119" t="str">
        <f t="shared" si="99"/>
        <v/>
      </c>
      <c r="S492" s="119" t="str">
        <f t="shared" si="100"/>
        <v/>
      </c>
      <c r="T492" s="119" t="str">
        <f t="shared" si="101"/>
        <v/>
      </c>
      <c r="U492" s="119" t="str">
        <f t="shared" si="102"/>
        <v/>
      </c>
      <c r="V492" s="119" t="str">
        <f t="shared" si="103"/>
        <v/>
      </c>
      <c r="W492" s="119" t="str">
        <f t="shared" si="104"/>
        <v/>
      </c>
      <c r="X492" s="147" t="str">
        <f t="shared" si="93"/>
        <v/>
      </c>
      <c r="Y492" s="88"/>
      <c r="Z492" s="88"/>
      <c r="AA492" s="88"/>
      <c r="AB492" s="88"/>
      <c r="AC492" s="88"/>
      <c r="AD492" s="88"/>
      <c r="AE492" s="88"/>
      <c r="AF492" s="88"/>
      <c r="AG492" s="88"/>
    </row>
    <row r="493" spans="1:33" x14ac:dyDescent="0.5">
      <c r="A493" s="149">
        <v>491</v>
      </c>
      <c r="B493" s="146"/>
      <c r="C493" s="146"/>
      <c r="D493" s="146"/>
      <c r="E493" s="146"/>
      <c r="F493" s="146"/>
      <c r="G493" s="146"/>
      <c r="H493" s="146"/>
      <c r="I493" s="146"/>
      <c r="J493" s="146"/>
      <c r="K493" s="146"/>
      <c r="L493" s="218" t="str">
        <f t="shared" si="92"/>
        <v/>
      </c>
      <c r="M493" s="123">
        <f t="shared" si="94"/>
        <v>0</v>
      </c>
      <c r="N493" s="119" t="str">
        <f t="shared" si="95"/>
        <v/>
      </c>
      <c r="O493" s="119" t="str">
        <f t="shared" si="96"/>
        <v/>
      </c>
      <c r="P493" s="119" t="str">
        <f t="shared" si="97"/>
        <v/>
      </c>
      <c r="Q493" s="119" t="str">
        <f t="shared" si="98"/>
        <v/>
      </c>
      <c r="R493" s="119" t="str">
        <f t="shared" si="99"/>
        <v/>
      </c>
      <c r="S493" s="119" t="str">
        <f t="shared" si="100"/>
        <v/>
      </c>
      <c r="T493" s="119" t="str">
        <f t="shared" si="101"/>
        <v/>
      </c>
      <c r="U493" s="119" t="str">
        <f t="shared" si="102"/>
        <v/>
      </c>
      <c r="V493" s="119" t="str">
        <f t="shared" si="103"/>
        <v/>
      </c>
      <c r="W493" s="119" t="str">
        <f t="shared" si="104"/>
        <v/>
      </c>
      <c r="X493" s="147" t="str">
        <f t="shared" si="93"/>
        <v/>
      </c>
      <c r="Y493" s="88"/>
      <c r="Z493" s="88"/>
      <c r="AA493" s="88"/>
      <c r="AB493" s="88"/>
      <c r="AC493" s="88"/>
      <c r="AD493" s="88"/>
      <c r="AE493" s="88"/>
      <c r="AF493" s="88"/>
      <c r="AG493" s="88"/>
    </row>
    <row r="494" spans="1:33" x14ac:dyDescent="0.5">
      <c r="A494" s="149">
        <v>492</v>
      </c>
      <c r="B494" s="146"/>
      <c r="C494" s="146"/>
      <c r="D494" s="146"/>
      <c r="E494" s="146"/>
      <c r="F494" s="146"/>
      <c r="G494" s="146"/>
      <c r="H494" s="146"/>
      <c r="I494" s="146"/>
      <c r="J494" s="146"/>
      <c r="K494" s="146"/>
      <c r="L494" s="218" t="str">
        <f t="shared" si="92"/>
        <v/>
      </c>
      <c r="M494" s="123">
        <f t="shared" si="94"/>
        <v>0</v>
      </c>
      <c r="N494" s="119" t="str">
        <f t="shared" si="95"/>
        <v/>
      </c>
      <c r="O494" s="119" t="str">
        <f t="shared" si="96"/>
        <v/>
      </c>
      <c r="P494" s="119" t="str">
        <f t="shared" si="97"/>
        <v/>
      </c>
      <c r="Q494" s="119" t="str">
        <f t="shared" si="98"/>
        <v/>
      </c>
      <c r="R494" s="119" t="str">
        <f t="shared" si="99"/>
        <v/>
      </c>
      <c r="S494" s="119" t="str">
        <f t="shared" si="100"/>
        <v/>
      </c>
      <c r="T494" s="119" t="str">
        <f t="shared" si="101"/>
        <v/>
      </c>
      <c r="U494" s="119" t="str">
        <f t="shared" si="102"/>
        <v/>
      </c>
      <c r="V494" s="119" t="str">
        <f t="shared" si="103"/>
        <v/>
      </c>
      <c r="W494" s="119" t="str">
        <f t="shared" si="104"/>
        <v/>
      </c>
      <c r="X494" s="147" t="str">
        <f t="shared" si="93"/>
        <v/>
      </c>
      <c r="Y494" s="88"/>
      <c r="Z494" s="88"/>
      <c r="AA494" s="88"/>
      <c r="AB494" s="88"/>
      <c r="AC494" s="88"/>
      <c r="AD494" s="88"/>
      <c r="AE494" s="88"/>
      <c r="AF494" s="88"/>
      <c r="AG494" s="88"/>
    </row>
    <row r="495" spans="1:33" x14ac:dyDescent="0.5">
      <c r="A495" s="149">
        <v>493</v>
      </c>
      <c r="B495" s="146"/>
      <c r="C495" s="146"/>
      <c r="D495" s="146"/>
      <c r="E495" s="146"/>
      <c r="F495" s="146"/>
      <c r="G495" s="146"/>
      <c r="H495" s="146"/>
      <c r="I495" s="146"/>
      <c r="J495" s="146"/>
      <c r="K495" s="146"/>
      <c r="L495" s="218" t="str">
        <f t="shared" si="92"/>
        <v/>
      </c>
      <c r="M495" s="123">
        <f t="shared" si="94"/>
        <v>0</v>
      </c>
      <c r="N495" s="119" t="str">
        <f t="shared" si="95"/>
        <v/>
      </c>
      <c r="O495" s="119" t="str">
        <f t="shared" si="96"/>
        <v/>
      </c>
      <c r="P495" s="119" t="str">
        <f t="shared" si="97"/>
        <v/>
      </c>
      <c r="Q495" s="119" t="str">
        <f t="shared" si="98"/>
        <v/>
      </c>
      <c r="R495" s="119" t="str">
        <f t="shared" si="99"/>
        <v/>
      </c>
      <c r="S495" s="119" t="str">
        <f t="shared" si="100"/>
        <v/>
      </c>
      <c r="T495" s="119" t="str">
        <f t="shared" si="101"/>
        <v/>
      </c>
      <c r="U495" s="119" t="str">
        <f t="shared" si="102"/>
        <v/>
      </c>
      <c r="V495" s="119" t="str">
        <f t="shared" si="103"/>
        <v/>
      </c>
      <c r="W495" s="119" t="str">
        <f t="shared" si="104"/>
        <v/>
      </c>
      <c r="X495" s="147" t="str">
        <f t="shared" si="93"/>
        <v/>
      </c>
      <c r="Y495" s="88"/>
      <c r="Z495" s="88"/>
      <c r="AA495" s="88"/>
      <c r="AB495" s="88"/>
      <c r="AC495" s="88"/>
      <c r="AD495" s="88"/>
      <c r="AE495" s="88"/>
      <c r="AF495" s="88"/>
      <c r="AG495" s="88"/>
    </row>
    <row r="496" spans="1:33" x14ac:dyDescent="0.5">
      <c r="A496" s="149">
        <v>494</v>
      </c>
      <c r="B496" s="146"/>
      <c r="C496" s="146"/>
      <c r="D496" s="146"/>
      <c r="E496" s="146"/>
      <c r="F496" s="146"/>
      <c r="G496" s="146"/>
      <c r="H496" s="146"/>
      <c r="I496" s="146"/>
      <c r="J496" s="146"/>
      <c r="K496" s="146"/>
      <c r="L496" s="218" t="str">
        <f t="shared" si="92"/>
        <v/>
      </c>
      <c r="M496" s="123">
        <f t="shared" si="94"/>
        <v>0</v>
      </c>
      <c r="N496" s="119" t="str">
        <f t="shared" si="95"/>
        <v/>
      </c>
      <c r="O496" s="119" t="str">
        <f t="shared" si="96"/>
        <v/>
      </c>
      <c r="P496" s="119" t="str">
        <f t="shared" si="97"/>
        <v/>
      </c>
      <c r="Q496" s="119" t="str">
        <f t="shared" si="98"/>
        <v/>
      </c>
      <c r="R496" s="119" t="str">
        <f t="shared" si="99"/>
        <v/>
      </c>
      <c r="S496" s="119" t="str">
        <f t="shared" si="100"/>
        <v/>
      </c>
      <c r="T496" s="119" t="str">
        <f t="shared" si="101"/>
        <v/>
      </c>
      <c r="U496" s="119" t="str">
        <f t="shared" si="102"/>
        <v/>
      </c>
      <c r="V496" s="119" t="str">
        <f t="shared" si="103"/>
        <v/>
      </c>
      <c r="W496" s="119" t="str">
        <f t="shared" si="104"/>
        <v/>
      </c>
      <c r="X496" s="147" t="str">
        <f t="shared" si="93"/>
        <v/>
      </c>
      <c r="Y496" s="88"/>
      <c r="Z496" s="88"/>
      <c r="AA496" s="88"/>
      <c r="AB496" s="88"/>
      <c r="AC496" s="88"/>
      <c r="AD496" s="88"/>
      <c r="AE496" s="88"/>
      <c r="AF496" s="88"/>
      <c r="AG496" s="88"/>
    </row>
    <row r="497" spans="1:33" x14ac:dyDescent="0.5">
      <c r="A497" s="149">
        <v>495</v>
      </c>
      <c r="B497" s="146"/>
      <c r="C497" s="146"/>
      <c r="D497" s="146"/>
      <c r="E497" s="146"/>
      <c r="F497" s="146"/>
      <c r="G497" s="146"/>
      <c r="H497" s="146"/>
      <c r="I497" s="146"/>
      <c r="J497" s="146"/>
      <c r="K497" s="146"/>
      <c r="L497" s="218" t="str">
        <f t="shared" si="92"/>
        <v/>
      </c>
      <c r="M497" s="123">
        <f t="shared" si="94"/>
        <v>0</v>
      </c>
      <c r="N497" s="119" t="str">
        <f t="shared" si="95"/>
        <v/>
      </c>
      <c r="O497" s="119" t="str">
        <f t="shared" si="96"/>
        <v/>
      </c>
      <c r="P497" s="119" t="str">
        <f t="shared" si="97"/>
        <v/>
      </c>
      <c r="Q497" s="119" t="str">
        <f t="shared" si="98"/>
        <v/>
      </c>
      <c r="R497" s="119" t="str">
        <f t="shared" si="99"/>
        <v/>
      </c>
      <c r="S497" s="119" t="str">
        <f t="shared" si="100"/>
        <v/>
      </c>
      <c r="T497" s="119" t="str">
        <f t="shared" si="101"/>
        <v/>
      </c>
      <c r="U497" s="119" t="str">
        <f t="shared" si="102"/>
        <v/>
      </c>
      <c r="V497" s="119" t="str">
        <f t="shared" si="103"/>
        <v/>
      </c>
      <c r="W497" s="119" t="str">
        <f t="shared" si="104"/>
        <v/>
      </c>
      <c r="X497" s="147" t="str">
        <f t="shared" si="93"/>
        <v/>
      </c>
      <c r="Y497" s="88"/>
      <c r="Z497" s="88"/>
      <c r="AA497" s="88"/>
      <c r="AB497" s="88"/>
      <c r="AC497" s="88"/>
      <c r="AD497" s="88"/>
      <c r="AE497" s="88"/>
      <c r="AF497" s="88"/>
      <c r="AG497" s="88"/>
    </row>
    <row r="498" spans="1:33" x14ac:dyDescent="0.5">
      <c r="A498" s="149">
        <v>496</v>
      </c>
      <c r="B498" s="146"/>
      <c r="C498" s="146"/>
      <c r="D498" s="146"/>
      <c r="E498" s="146"/>
      <c r="F498" s="146"/>
      <c r="G498" s="146"/>
      <c r="H498" s="146"/>
      <c r="I498" s="146"/>
      <c r="J498" s="146"/>
      <c r="K498" s="146"/>
      <c r="L498" s="218" t="str">
        <f t="shared" si="92"/>
        <v/>
      </c>
      <c r="M498" s="123">
        <f t="shared" si="94"/>
        <v>0</v>
      </c>
      <c r="N498" s="119" t="str">
        <f t="shared" si="95"/>
        <v/>
      </c>
      <c r="O498" s="119" t="str">
        <f t="shared" si="96"/>
        <v/>
      </c>
      <c r="P498" s="119" t="str">
        <f t="shared" si="97"/>
        <v/>
      </c>
      <c r="Q498" s="119" t="str">
        <f t="shared" si="98"/>
        <v/>
      </c>
      <c r="R498" s="119" t="str">
        <f t="shared" si="99"/>
        <v/>
      </c>
      <c r="S498" s="119" t="str">
        <f t="shared" si="100"/>
        <v/>
      </c>
      <c r="T498" s="119" t="str">
        <f t="shared" si="101"/>
        <v/>
      </c>
      <c r="U498" s="119" t="str">
        <f t="shared" si="102"/>
        <v/>
      </c>
      <c r="V498" s="119" t="str">
        <f t="shared" si="103"/>
        <v/>
      </c>
      <c r="W498" s="119" t="str">
        <f t="shared" si="104"/>
        <v/>
      </c>
      <c r="X498" s="147" t="str">
        <f t="shared" si="93"/>
        <v/>
      </c>
      <c r="Y498" s="88"/>
      <c r="Z498" s="88"/>
      <c r="AA498" s="88"/>
      <c r="AB498" s="88"/>
      <c r="AC498" s="88"/>
      <c r="AD498" s="88"/>
      <c r="AE498" s="88"/>
      <c r="AF498" s="88"/>
      <c r="AG498" s="88"/>
    </row>
    <row r="499" spans="1:33" x14ac:dyDescent="0.5">
      <c r="A499" s="149">
        <v>497</v>
      </c>
      <c r="B499" s="146"/>
      <c r="C499" s="146"/>
      <c r="D499" s="146"/>
      <c r="E499" s="146"/>
      <c r="F499" s="146"/>
      <c r="G499" s="146"/>
      <c r="H499" s="146"/>
      <c r="I499" s="146"/>
      <c r="J499" s="146"/>
      <c r="K499" s="146"/>
      <c r="L499" s="218" t="str">
        <f t="shared" si="92"/>
        <v/>
      </c>
      <c r="M499" s="123">
        <f t="shared" si="94"/>
        <v>0</v>
      </c>
      <c r="N499" s="119" t="str">
        <f t="shared" si="95"/>
        <v/>
      </c>
      <c r="O499" s="119" t="str">
        <f t="shared" si="96"/>
        <v/>
      </c>
      <c r="P499" s="119" t="str">
        <f t="shared" si="97"/>
        <v/>
      </c>
      <c r="Q499" s="119" t="str">
        <f t="shared" si="98"/>
        <v/>
      </c>
      <c r="R499" s="119" t="str">
        <f t="shared" si="99"/>
        <v/>
      </c>
      <c r="S499" s="119" t="str">
        <f t="shared" si="100"/>
        <v/>
      </c>
      <c r="T499" s="119" t="str">
        <f t="shared" si="101"/>
        <v/>
      </c>
      <c r="U499" s="119" t="str">
        <f t="shared" si="102"/>
        <v/>
      </c>
      <c r="V499" s="119" t="str">
        <f t="shared" si="103"/>
        <v/>
      </c>
      <c r="W499" s="119" t="str">
        <f t="shared" si="104"/>
        <v/>
      </c>
      <c r="X499" s="147" t="str">
        <f t="shared" si="93"/>
        <v/>
      </c>
      <c r="Y499" s="88"/>
      <c r="Z499" s="88"/>
      <c r="AA499" s="88"/>
      <c r="AB499" s="88"/>
      <c r="AC499" s="88"/>
      <c r="AD499" s="88"/>
      <c r="AE499" s="88"/>
      <c r="AF499" s="88"/>
      <c r="AG499" s="88"/>
    </row>
    <row r="500" spans="1:33" x14ac:dyDescent="0.5">
      <c r="A500" s="149">
        <v>498</v>
      </c>
      <c r="B500" s="146"/>
      <c r="C500" s="146"/>
      <c r="D500" s="146"/>
      <c r="E500" s="146"/>
      <c r="F500" s="146"/>
      <c r="G500" s="146"/>
      <c r="H500" s="146"/>
      <c r="I500" s="146"/>
      <c r="J500" s="146"/>
      <c r="K500" s="146"/>
      <c r="L500" s="218" t="str">
        <f t="shared" si="92"/>
        <v/>
      </c>
      <c r="M500" s="123">
        <f t="shared" si="94"/>
        <v>0</v>
      </c>
      <c r="N500" s="119" t="str">
        <f t="shared" si="95"/>
        <v/>
      </c>
      <c r="O500" s="119" t="str">
        <f t="shared" si="96"/>
        <v/>
      </c>
      <c r="P500" s="119" t="str">
        <f t="shared" si="97"/>
        <v/>
      </c>
      <c r="Q500" s="119" t="str">
        <f t="shared" si="98"/>
        <v/>
      </c>
      <c r="R500" s="119" t="str">
        <f t="shared" si="99"/>
        <v/>
      </c>
      <c r="S500" s="119" t="str">
        <f t="shared" si="100"/>
        <v/>
      </c>
      <c r="T500" s="119" t="str">
        <f t="shared" si="101"/>
        <v/>
      </c>
      <c r="U500" s="119" t="str">
        <f t="shared" si="102"/>
        <v/>
      </c>
      <c r="V500" s="119" t="str">
        <f t="shared" si="103"/>
        <v/>
      </c>
      <c r="W500" s="119" t="str">
        <f t="shared" si="104"/>
        <v/>
      </c>
      <c r="X500" s="147" t="str">
        <f t="shared" si="93"/>
        <v/>
      </c>
      <c r="Y500" s="88"/>
      <c r="Z500" s="88"/>
      <c r="AA500" s="88"/>
      <c r="AB500" s="88"/>
      <c r="AC500" s="88"/>
      <c r="AD500" s="88"/>
      <c r="AE500" s="88"/>
      <c r="AF500" s="88"/>
      <c r="AG500" s="88"/>
    </row>
    <row r="501" spans="1:33" x14ac:dyDescent="0.5">
      <c r="A501" s="149">
        <v>499</v>
      </c>
      <c r="B501" s="146"/>
      <c r="C501" s="146"/>
      <c r="D501" s="146"/>
      <c r="E501" s="146"/>
      <c r="F501" s="146"/>
      <c r="G501" s="146"/>
      <c r="H501" s="146"/>
      <c r="I501" s="146"/>
      <c r="J501" s="146"/>
      <c r="K501" s="146"/>
      <c r="L501" s="218" t="str">
        <f t="shared" si="92"/>
        <v/>
      </c>
      <c r="M501" s="123">
        <f t="shared" si="94"/>
        <v>0</v>
      </c>
      <c r="N501" s="119" t="str">
        <f t="shared" si="95"/>
        <v/>
      </c>
      <c r="O501" s="119" t="str">
        <f t="shared" si="96"/>
        <v/>
      </c>
      <c r="P501" s="119" t="str">
        <f t="shared" si="97"/>
        <v/>
      </c>
      <c r="Q501" s="119" t="str">
        <f t="shared" si="98"/>
        <v/>
      </c>
      <c r="R501" s="119" t="str">
        <f t="shared" si="99"/>
        <v/>
      </c>
      <c r="S501" s="119" t="str">
        <f t="shared" si="100"/>
        <v/>
      </c>
      <c r="T501" s="119" t="str">
        <f t="shared" si="101"/>
        <v/>
      </c>
      <c r="U501" s="119" t="str">
        <f t="shared" si="102"/>
        <v/>
      </c>
      <c r="V501" s="119" t="str">
        <f t="shared" si="103"/>
        <v/>
      </c>
      <c r="W501" s="119" t="str">
        <f t="shared" si="104"/>
        <v/>
      </c>
      <c r="X501" s="147" t="str">
        <f t="shared" si="93"/>
        <v/>
      </c>
      <c r="Y501" s="88"/>
      <c r="Z501" s="88"/>
      <c r="AA501" s="88"/>
      <c r="AB501" s="88"/>
      <c r="AC501" s="88"/>
      <c r="AD501" s="88"/>
      <c r="AE501" s="88"/>
      <c r="AF501" s="88"/>
      <c r="AG501" s="88"/>
    </row>
    <row r="502" spans="1:33" x14ac:dyDescent="0.5">
      <c r="A502" s="149">
        <v>500</v>
      </c>
      <c r="B502" s="146"/>
      <c r="C502" s="146"/>
      <c r="D502" s="146"/>
      <c r="E502" s="146"/>
      <c r="F502" s="146"/>
      <c r="G502" s="146"/>
      <c r="H502" s="146"/>
      <c r="I502" s="146"/>
      <c r="J502" s="146"/>
      <c r="K502" s="146"/>
      <c r="L502" s="218" t="str">
        <f t="shared" si="92"/>
        <v/>
      </c>
      <c r="M502" s="123">
        <f t="shared" si="94"/>
        <v>0</v>
      </c>
      <c r="N502" s="119" t="str">
        <f t="shared" si="95"/>
        <v/>
      </c>
      <c r="O502" s="119" t="str">
        <f t="shared" si="96"/>
        <v/>
      </c>
      <c r="P502" s="119" t="str">
        <f t="shared" si="97"/>
        <v/>
      </c>
      <c r="Q502" s="119" t="str">
        <f t="shared" si="98"/>
        <v/>
      </c>
      <c r="R502" s="119" t="str">
        <f t="shared" si="99"/>
        <v/>
      </c>
      <c r="S502" s="119" t="str">
        <f t="shared" si="100"/>
        <v/>
      </c>
      <c r="T502" s="119" t="str">
        <f t="shared" si="101"/>
        <v/>
      </c>
      <c r="U502" s="119" t="str">
        <f t="shared" si="102"/>
        <v/>
      </c>
      <c r="V502" s="119" t="str">
        <f t="shared" si="103"/>
        <v/>
      </c>
      <c r="W502" s="119" t="str">
        <f t="shared" si="104"/>
        <v/>
      </c>
      <c r="X502" s="147" t="str">
        <f t="shared" si="93"/>
        <v/>
      </c>
      <c r="Y502" s="88"/>
      <c r="Z502" s="88"/>
      <c r="AA502" s="88"/>
      <c r="AB502" s="88"/>
      <c r="AC502" s="88"/>
      <c r="AD502" s="88"/>
      <c r="AE502" s="88"/>
      <c r="AF502" s="88"/>
      <c r="AG502" s="88"/>
    </row>
    <row r="503" spans="1:33" x14ac:dyDescent="0.5">
      <c r="A503" s="149">
        <v>501</v>
      </c>
      <c r="B503" s="146"/>
      <c r="C503" s="146"/>
      <c r="D503" s="146"/>
      <c r="E503" s="146"/>
      <c r="F503" s="146"/>
      <c r="G503" s="146"/>
      <c r="H503" s="146"/>
      <c r="I503" s="146"/>
      <c r="J503" s="146"/>
      <c r="K503" s="146"/>
      <c r="L503" s="218" t="str">
        <f t="shared" si="92"/>
        <v/>
      </c>
      <c r="M503" s="123">
        <f t="shared" si="94"/>
        <v>0</v>
      </c>
      <c r="N503" s="119" t="str">
        <f t="shared" si="95"/>
        <v/>
      </c>
      <c r="O503" s="119" t="str">
        <f t="shared" si="96"/>
        <v/>
      </c>
      <c r="P503" s="119" t="str">
        <f t="shared" si="97"/>
        <v/>
      </c>
      <c r="Q503" s="119" t="str">
        <f t="shared" si="98"/>
        <v/>
      </c>
      <c r="R503" s="119" t="str">
        <f t="shared" si="99"/>
        <v/>
      </c>
      <c r="S503" s="119" t="str">
        <f t="shared" si="100"/>
        <v/>
      </c>
      <c r="T503" s="119" t="str">
        <f t="shared" si="101"/>
        <v/>
      </c>
      <c r="U503" s="119" t="str">
        <f t="shared" si="102"/>
        <v/>
      </c>
      <c r="V503" s="119" t="str">
        <f t="shared" si="103"/>
        <v/>
      </c>
      <c r="W503" s="119" t="str">
        <f t="shared" si="104"/>
        <v/>
      </c>
      <c r="X503" s="147" t="str">
        <f t="shared" si="93"/>
        <v/>
      </c>
      <c r="Y503" s="88"/>
      <c r="Z503" s="88"/>
      <c r="AA503" s="88"/>
      <c r="AB503" s="88"/>
      <c r="AC503" s="88"/>
      <c r="AD503" s="88"/>
      <c r="AE503" s="88"/>
      <c r="AF503" s="88"/>
      <c r="AG503" s="88"/>
    </row>
    <row r="504" spans="1:33" x14ac:dyDescent="0.5">
      <c r="A504" s="149">
        <v>502</v>
      </c>
      <c r="B504" s="146"/>
      <c r="C504" s="146"/>
      <c r="D504" s="146"/>
      <c r="E504" s="146"/>
      <c r="F504" s="146"/>
      <c r="G504" s="146"/>
      <c r="H504" s="146"/>
      <c r="I504" s="146"/>
      <c r="J504" s="146"/>
      <c r="K504" s="146"/>
      <c r="L504" s="218" t="str">
        <f t="shared" si="92"/>
        <v/>
      </c>
      <c r="M504" s="123">
        <f t="shared" si="94"/>
        <v>0</v>
      </c>
      <c r="N504" s="119" t="str">
        <f t="shared" si="95"/>
        <v/>
      </c>
      <c r="O504" s="119" t="str">
        <f t="shared" si="96"/>
        <v/>
      </c>
      <c r="P504" s="119" t="str">
        <f t="shared" si="97"/>
        <v/>
      </c>
      <c r="Q504" s="119" t="str">
        <f t="shared" si="98"/>
        <v/>
      </c>
      <c r="R504" s="119" t="str">
        <f t="shared" si="99"/>
        <v/>
      </c>
      <c r="S504" s="119" t="str">
        <f t="shared" si="100"/>
        <v/>
      </c>
      <c r="T504" s="119" t="str">
        <f t="shared" si="101"/>
        <v/>
      </c>
      <c r="U504" s="119" t="str">
        <f t="shared" si="102"/>
        <v/>
      </c>
      <c r="V504" s="119" t="str">
        <f t="shared" si="103"/>
        <v/>
      </c>
      <c r="W504" s="119" t="str">
        <f t="shared" si="104"/>
        <v/>
      </c>
      <c r="X504" s="147" t="str">
        <f t="shared" si="93"/>
        <v/>
      </c>
      <c r="Y504" s="88"/>
      <c r="Z504" s="88"/>
      <c r="AA504" s="88"/>
      <c r="AB504" s="88"/>
      <c r="AC504" s="88"/>
      <c r="AD504" s="88"/>
      <c r="AE504" s="88"/>
      <c r="AF504" s="88"/>
      <c r="AG504" s="88"/>
    </row>
    <row r="505" spans="1:33" x14ac:dyDescent="0.5">
      <c r="A505" s="149">
        <v>503</v>
      </c>
      <c r="B505" s="146"/>
      <c r="C505" s="146"/>
      <c r="D505" s="146"/>
      <c r="E505" s="146"/>
      <c r="F505" s="146"/>
      <c r="G505" s="146"/>
      <c r="H505" s="146"/>
      <c r="I505" s="146"/>
      <c r="J505" s="146"/>
      <c r="K505" s="146"/>
      <c r="L505" s="218" t="str">
        <f t="shared" si="92"/>
        <v/>
      </c>
      <c r="M505" s="123">
        <f t="shared" si="94"/>
        <v>0</v>
      </c>
      <c r="N505" s="119" t="str">
        <f t="shared" si="95"/>
        <v/>
      </c>
      <c r="O505" s="119" t="str">
        <f t="shared" si="96"/>
        <v/>
      </c>
      <c r="P505" s="119" t="str">
        <f t="shared" si="97"/>
        <v/>
      </c>
      <c r="Q505" s="119" t="str">
        <f t="shared" si="98"/>
        <v/>
      </c>
      <c r="R505" s="119" t="str">
        <f t="shared" si="99"/>
        <v/>
      </c>
      <c r="S505" s="119" t="str">
        <f t="shared" si="100"/>
        <v/>
      </c>
      <c r="T505" s="119" t="str">
        <f t="shared" si="101"/>
        <v/>
      </c>
      <c r="U505" s="119" t="str">
        <f t="shared" si="102"/>
        <v/>
      </c>
      <c r="V505" s="119" t="str">
        <f t="shared" si="103"/>
        <v/>
      </c>
      <c r="W505" s="119" t="str">
        <f t="shared" si="104"/>
        <v/>
      </c>
      <c r="X505" s="147" t="str">
        <f t="shared" si="93"/>
        <v/>
      </c>
      <c r="Y505" s="88"/>
      <c r="Z505" s="88"/>
      <c r="AA505" s="88"/>
      <c r="AB505" s="88"/>
      <c r="AC505" s="88"/>
      <c r="AD505" s="88"/>
      <c r="AE505" s="88"/>
      <c r="AF505" s="88"/>
      <c r="AG505" s="88"/>
    </row>
    <row r="506" spans="1:33" x14ac:dyDescent="0.5">
      <c r="A506" s="149">
        <v>504</v>
      </c>
      <c r="B506" s="146"/>
      <c r="C506" s="146"/>
      <c r="D506" s="146"/>
      <c r="E506" s="146"/>
      <c r="F506" s="146"/>
      <c r="G506" s="146"/>
      <c r="H506" s="146"/>
      <c r="I506" s="146"/>
      <c r="J506" s="146"/>
      <c r="K506" s="146"/>
      <c r="L506" s="218" t="str">
        <f t="shared" si="92"/>
        <v/>
      </c>
      <c r="M506" s="123">
        <f t="shared" si="94"/>
        <v>0</v>
      </c>
      <c r="N506" s="119" t="str">
        <f t="shared" si="95"/>
        <v/>
      </c>
      <c r="O506" s="119" t="str">
        <f t="shared" si="96"/>
        <v/>
      </c>
      <c r="P506" s="119" t="str">
        <f t="shared" si="97"/>
        <v/>
      </c>
      <c r="Q506" s="119" t="str">
        <f t="shared" si="98"/>
        <v/>
      </c>
      <c r="R506" s="119" t="str">
        <f t="shared" si="99"/>
        <v/>
      </c>
      <c r="S506" s="119" t="str">
        <f t="shared" si="100"/>
        <v/>
      </c>
      <c r="T506" s="119" t="str">
        <f t="shared" si="101"/>
        <v/>
      </c>
      <c r="U506" s="119" t="str">
        <f t="shared" si="102"/>
        <v/>
      </c>
      <c r="V506" s="119" t="str">
        <f t="shared" si="103"/>
        <v/>
      </c>
      <c r="W506" s="119" t="str">
        <f t="shared" si="104"/>
        <v/>
      </c>
      <c r="X506" s="147" t="str">
        <f t="shared" si="93"/>
        <v/>
      </c>
      <c r="Y506" s="88"/>
      <c r="Z506" s="88"/>
      <c r="AA506" s="88"/>
      <c r="AB506" s="88"/>
      <c r="AC506" s="88"/>
      <c r="AD506" s="88"/>
      <c r="AE506" s="88"/>
      <c r="AF506" s="88"/>
      <c r="AG506" s="88"/>
    </row>
    <row r="507" spans="1:33" x14ac:dyDescent="0.5">
      <c r="A507" s="149">
        <v>505</v>
      </c>
      <c r="B507" s="146"/>
      <c r="C507" s="146"/>
      <c r="D507" s="146"/>
      <c r="E507" s="146"/>
      <c r="F507" s="146"/>
      <c r="G507" s="146"/>
      <c r="H507" s="146"/>
      <c r="I507" s="146"/>
      <c r="J507" s="146"/>
      <c r="K507" s="146"/>
      <c r="L507" s="218" t="str">
        <f t="shared" si="92"/>
        <v/>
      </c>
      <c r="M507" s="123">
        <f t="shared" si="94"/>
        <v>0</v>
      </c>
      <c r="N507" s="119" t="str">
        <f t="shared" si="95"/>
        <v/>
      </c>
      <c r="O507" s="119" t="str">
        <f t="shared" si="96"/>
        <v/>
      </c>
      <c r="P507" s="119" t="str">
        <f t="shared" si="97"/>
        <v/>
      </c>
      <c r="Q507" s="119" t="str">
        <f t="shared" si="98"/>
        <v/>
      </c>
      <c r="R507" s="119" t="str">
        <f t="shared" si="99"/>
        <v/>
      </c>
      <c r="S507" s="119" t="str">
        <f t="shared" si="100"/>
        <v/>
      </c>
      <c r="T507" s="119" t="str">
        <f t="shared" si="101"/>
        <v/>
      </c>
      <c r="U507" s="119" t="str">
        <f t="shared" si="102"/>
        <v/>
      </c>
      <c r="V507" s="119" t="str">
        <f t="shared" si="103"/>
        <v/>
      </c>
      <c r="W507" s="119" t="str">
        <f t="shared" si="104"/>
        <v/>
      </c>
      <c r="X507" s="147" t="str">
        <f t="shared" si="93"/>
        <v/>
      </c>
      <c r="Y507" s="88"/>
      <c r="Z507" s="88"/>
      <c r="AA507" s="88"/>
      <c r="AB507" s="88"/>
      <c r="AC507" s="88"/>
      <c r="AD507" s="88"/>
      <c r="AE507" s="88"/>
      <c r="AF507" s="88"/>
      <c r="AG507" s="88"/>
    </row>
    <row r="508" spans="1:33" x14ac:dyDescent="0.5">
      <c r="A508" s="149">
        <v>506</v>
      </c>
      <c r="B508" s="146"/>
      <c r="C508" s="146"/>
      <c r="D508" s="146"/>
      <c r="E508" s="146"/>
      <c r="F508" s="146"/>
      <c r="G508" s="146"/>
      <c r="H508" s="146"/>
      <c r="I508" s="146"/>
      <c r="J508" s="146"/>
      <c r="K508" s="146"/>
      <c r="L508" s="218" t="str">
        <f t="shared" si="92"/>
        <v/>
      </c>
      <c r="M508" s="123">
        <f t="shared" si="94"/>
        <v>0</v>
      </c>
      <c r="N508" s="119" t="str">
        <f t="shared" si="95"/>
        <v/>
      </c>
      <c r="O508" s="119" t="str">
        <f t="shared" si="96"/>
        <v/>
      </c>
      <c r="P508" s="119" t="str">
        <f t="shared" si="97"/>
        <v/>
      </c>
      <c r="Q508" s="119" t="str">
        <f t="shared" si="98"/>
        <v/>
      </c>
      <c r="R508" s="119" t="str">
        <f t="shared" si="99"/>
        <v/>
      </c>
      <c r="S508" s="119" t="str">
        <f t="shared" si="100"/>
        <v/>
      </c>
      <c r="T508" s="119" t="str">
        <f t="shared" si="101"/>
        <v/>
      </c>
      <c r="U508" s="119" t="str">
        <f t="shared" si="102"/>
        <v/>
      </c>
      <c r="V508" s="119" t="str">
        <f t="shared" si="103"/>
        <v/>
      </c>
      <c r="W508" s="119" t="str">
        <f t="shared" si="104"/>
        <v/>
      </c>
      <c r="X508" s="147" t="str">
        <f t="shared" si="93"/>
        <v/>
      </c>
      <c r="Y508" s="88"/>
      <c r="Z508" s="88"/>
      <c r="AA508" s="88"/>
      <c r="AB508" s="88"/>
      <c r="AC508" s="88"/>
      <c r="AD508" s="88"/>
      <c r="AE508" s="88"/>
      <c r="AF508" s="88"/>
      <c r="AG508" s="88"/>
    </row>
    <row r="509" spans="1:33" x14ac:dyDescent="0.5">
      <c r="A509" s="149">
        <v>507</v>
      </c>
      <c r="B509" s="146"/>
      <c r="C509" s="146"/>
      <c r="D509" s="146"/>
      <c r="E509" s="146"/>
      <c r="F509" s="146"/>
      <c r="G509" s="146"/>
      <c r="H509" s="146"/>
      <c r="I509" s="146"/>
      <c r="J509" s="146"/>
      <c r="K509" s="146"/>
      <c r="L509" s="218" t="str">
        <f t="shared" si="92"/>
        <v/>
      </c>
      <c r="M509" s="123">
        <f t="shared" si="94"/>
        <v>0</v>
      </c>
      <c r="N509" s="119" t="str">
        <f t="shared" si="95"/>
        <v/>
      </c>
      <c r="O509" s="119" t="str">
        <f t="shared" si="96"/>
        <v/>
      </c>
      <c r="P509" s="119" t="str">
        <f t="shared" si="97"/>
        <v/>
      </c>
      <c r="Q509" s="119" t="str">
        <f t="shared" si="98"/>
        <v/>
      </c>
      <c r="R509" s="119" t="str">
        <f t="shared" si="99"/>
        <v/>
      </c>
      <c r="S509" s="119" t="str">
        <f t="shared" si="100"/>
        <v/>
      </c>
      <c r="T509" s="119" t="str">
        <f t="shared" si="101"/>
        <v/>
      </c>
      <c r="U509" s="119" t="str">
        <f t="shared" si="102"/>
        <v/>
      </c>
      <c r="V509" s="119" t="str">
        <f t="shared" si="103"/>
        <v/>
      </c>
      <c r="W509" s="119" t="str">
        <f t="shared" si="104"/>
        <v/>
      </c>
      <c r="X509" s="147" t="str">
        <f t="shared" si="93"/>
        <v/>
      </c>
      <c r="Y509" s="88"/>
      <c r="Z509" s="88"/>
      <c r="AA509" s="88"/>
      <c r="AB509" s="88"/>
      <c r="AC509" s="88"/>
      <c r="AD509" s="88"/>
      <c r="AE509" s="88"/>
      <c r="AF509" s="88"/>
      <c r="AG509" s="88"/>
    </row>
    <row r="510" spans="1:33" x14ac:dyDescent="0.5">
      <c r="A510" s="149">
        <v>508</v>
      </c>
      <c r="B510" s="146"/>
      <c r="C510" s="146"/>
      <c r="D510" s="146"/>
      <c r="E510" s="146"/>
      <c r="F510" s="146"/>
      <c r="G510" s="146"/>
      <c r="H510" s="146"/>
      <c r="I510" s="146"/>
      <c r="J510" s="146"/>
      <c r="K510" s="146"/>
      <c r="L510" s="218" t="str">
        <f t="shared" si="92"/>
        <v/>
      </c>
      <c r="M510" s="123">
        <f t="shared" si="94"/>
        <v>0</v>
      </c>
      <c r="N510" s="119" t="str">
        <f t="shared" si="95"/>
        <v/>
      </c>
      <c r="O510" s="119" t="str">
        <f t="shared" si="96"/>
        <v/>
      </c>
      <c r="P510" s="119" t="str">
        <f t="shared" si="97"/>
        <v/>
      </c>
      <c r="Q510" s="119" t="str">
        <f t="shared" si="98"/>
        <v/>
      </c>
      <c r="R510" s="119" t="str">
        <f t="shared" si="99"/>
        <v/>
      </c>
      <c r="S510" s="119" t="str">
        <f t="shared" si="100"/>
        <v/>
      </c>
      <c r="T510" s="119" t="str">
        <f t="shared" si="101"/>
        <v/>
      </c>
      <c r="U510" s="119" t="str">
        <f t="shared" si="102"/>
        <v/>
      </c>
      <c r="V510" s="119" t="str">
        <f t="shared" si="103"/>
        <v/>
      </c>
      <c r="W510" s="119" t="str">
        <f t="shared" si="104"/>
        <v/>
      </c>
      <c r="X510" s="147" t="str">
        <f t="shared" si="93"/>
        <v/>
      </c>
      <c r="Y510" s="88"/>
      <c r="Z510" s="88"/>
      <c r="AA510" s="88"/>
      <c r="AB510" s="88"/>
      <c r="AC510" s="88"/>
      <c r="AD510" s="88"/>
      <c r="AE510" s="88"/>
      <c r="AF510" s="88"/>
      <c r="AG510" s="88"/>
    </row>
    <row r="511" spans="1:33" x14ac:dyDescent="0.5">
      <c r="A511" s="149">
        <v>509</v>
      </c>
      <c r="B511" s="146"/>
      <c r="C511" s="146"/>
      <c r="D511" s="146"/>
      <c r="E511" s="146"/>
      <c r="F511" s="146"/>
      <c r="G511" s="146"/>
      <c r="H511" s="146"/>
      <c r="I511" s="146"/>
      <c r="J511" s="146"/>
      <c r="K511" s="146"/>
      <c r="L511" s="218" t="str">
        <f t="shared" si="92"/>
        <v/>
      </c>
      <c r="M511" s="123">
        <f t="shared" si="94"/>
        <v>0</v>
      </c>
      <c r="N511" s="119" t="str">
        <f t="shared" si="95"/>
        <v/>
      </c>
      <c r="O511" s="119" t="str">
        <f t="shared" si="96"/>
        <v/>
      </c>
      <c r="P511" s="119" t="str">
        <f t="shared" si="97"/>
        <v/>
      </c>
      <c r="Q511" s="119" t="str">
        <f t="shared" si="98"/>
        <v/>
      </c>
      <c r="R511" s="119" t="str">
        <f t="shared" si="99"/>
        <v/>
      </c>
      <c r="S511" s="119" t="str">
        <f t="shared" si="100"/>
        <v/>
      </c>
      <c r="T511" s="119" t="str">
        <f t="shared" si="101"/>
        <v/>
      </c>
      <c r="U511" s="119" t="str">
        <f t="shared" si="102"/>
        <v/>
      </c>
      <c r="V511" s="119" t="str">
        <f t="shared" si="103"/>
        <v/>
      </c>
      <c r="W511" s="119" t="str">
        <f t="shared" si="104"/>
        <v/>
      </c>
      <c r="X511" s="147" t="str">
        <f t="shared" si="93"/>
        <v/>
      </c>
      <c r="Y511" s="88"/>
      <c r="Z511" s="88"/>
      <c r="AA511" s="88"/>
      <c r="AB511" s="88"/>
      <c r="AC511" s="88"/>
      <c r="AD511" s="88"/>
      <c r="AE511" s="88"/>
      <c r="AF511" s="88"/>
      <c r="AG511" s="88"/>
    </row>
    <row r="512" spans="1:33" x14ac:dyDescent="0.5">
      <c r="A512" s="149">
        <v>510</v>
      </c>
      <c r="B512" s="146"/>
      <c r="C512" s="146"/>
      <c r="D512" s="146"/>
      <c r="E512" s="146"/>
      <c r="F512" s="146"/>
      <c r="G512" s="146"/>
      <c r="H512" s="146"/>
      <c r="I512" s="146"/>
      <c r="J512" s="146"/>
      <c r="K512" s="146"/>
      <c r="L512" s="218" t="str">
        <f t="shared" si="92"/>
        <v/>
      </c>
      <c r="M512" s="123">
        <f t="shared" si="94"/>
        <v>0</v>
      </c>
      <c r="N512" s="119" t="str">
        <f t="shared" si="95"/>
        <v/>
      </c>
      <c r="O512" s="119" t="str">
        <f t="shared" si="96"/>
        <v/>
      </c>
      <c r="P512" s="119" t="str">
        <f t="shared" si="97"/>
        <v/>
      </c>
      <c r="Q512" s="119" t="str">
        <f t="shared" si="98"/>
        <v/>
      </c>
      <c r="R512" s="119" t="str">
        <f t="shared" si="99"/>
        <v/>
      </c>
      <c r="S512" s="119" t="str">
        <f t="shared" si="100"/>
        <v/>
      </c>
      <c r="T512" s="119" t="str">
        <f t="shared" si="101"/>
        <v/>
      </c>
      <c r="U512" s="119" t="str">
        <f t="shared" si="102"/>
        <v/>
      </c>
      <c r="V512" s="119" t="str">
        <f t="shared" si="103"/>
        <v/>
      </c>
      <c r="W512" s="119" t="str">
        <f t="shared" si="104"/>
        <v/>
      </c>
      <c r="X512" s="147" t="str">
        <f t="shared" si="93"/>
        <v/>
      </c>
      <c r="Y512" s="88"/>
      <c r="Z512" s="88"/>
      <c r="AA512" s="88"/>
      <c r="AB512" s="88"/>
      <c r="AC512" s="88"/>
      <c r="AD512" s="88"/>
      <c r="AE512" s="88"/>
      <c r="AF512" s="88"/>
      <c r="AG512" s="88"/>
    </row>
    <row r="513" spans="1:33" x14ac:dyDescent="0.5">
      <c r="A513" s="149">
        <v>511</v>
      </c>
      <c r="B513" s="146"/>
      <c r="C513" s="146"/>
      <c r="D513" s="146"/>
      <c r="E513" s="146"/>
      <c r="F513" s="146"/>
      <c r="G513" s="146"/>
      <c r="H513" s="146"/>
      <c r="I513" s="146"/>
      <c r="J513" s="146"/>
      <c r="K513" s="146"/>
      <c r="L513" s="218" t="str">
        <f t="shared" si="92"/>
        <v/>
      </c>
      <c r="M513" s="123">
        <f t="shared" si="94"/>
        <v>0</v>
      </c>
      <c r="N513" s="119" t="str">
        <f t="shared" si="95"/>
        <v/>
      </c>
      <c r="O513" s="119" t="str">
        <f t="shared" si="96"/>
        <v/>
      </c>
      <c r="P513" s="119" t="str">
        <f t="shared" si="97"/>
        <v/>
      </c>
      <c r="Q513" s="119" t="str">
        <f t="shared" si="98"/>
        <v/>
      </c>
      <c r="R513" s="119" t="str">
        <f t="shared" si="99"/>
        <v/>
      </c>
      <c r="S513" s="119" t="str">
        <f t="shared" si="100"/>
        <v/>
      </c>
      <c r="T513" s="119" t="str">
        <f t="shared" si="101"/>
        <v/>
      </c>
      <c r="U513" s="119" t="str">
        <f t="shared" si="102"/>
        <v/>
      </c>
      <c r="V513" s="119" t="str">
        <f t="shared" si="103"/>
        <v/>
      </c>
      <c r="W513" s="119" t="str">
        <f t="shared" si="104"/>
        <v/>
      </c>
      <c r="X513" s="147" t="str">
        <f t="shared" si="93"/>
        <v/>
      </c>
      <c r="Y513" s="88"/>
      <c r="Z513" s="88"/>
      <c r="AA513" s="88"/>
      <c r="AB513" s="88"/>
      <c r="AC513" s="88"/>
      <c r="AD513" s="88"/>
      <c r="AE513" s="88"/>
      <c r="AF513" s="88"/>
      <c r="AG513" s="88"/>
    </row>
    <row r="514" spans="1:33" x14ac:dyDescent="0.5">
      <c r="A514" s="149">
        <v>512</v>
      </c>
      <c r="B514" s="146"/>
      <c r="C514" s="146"/>
      <c r="D514" s="146"/>
      <c r="E514" s="146"/>
      <c r="F514" s="146"/>
      <c r="G514" s="146"/>
      <c r="H514" s="146"/>
      <c r="I514" s="146"/>
      <c r="J514" s="146"/>
      <c r="K514" s="146"/>
      <c r="L514" s="218" t="str">
        <f t="shared" si="92"/>
        <v/>
      </c>
      <c r="M514" s="123">
        <f t="shared" si="94"/>
        <v>0</v>
      </c>
      <c r="N514" s="119" t="str">
        <f t="shared" si="95"/>
        <v/>
      </c>
      <c r="O514" s="119" t="str">
        <f t="shared" si="96"/>
        <v/>
      </c>
      <c r="P514" s="119" t="str">
        <f t="shared" si="97"/>
        <v/>
      </c>
      <c r="Q514" s="119" t="str">
        <f t="shared" si="98"/>
        <v/>
      </c>
      <c r="R514" s="119" t="str">
        <f t="shared" si="99"/>
        <v/>
      </c>
      <c r="S514" s="119" t="str">
        <f t="shared" si="100"/>
        <v/>
      </c>
      <c r="T514" s="119" t="str">
        <f t="shared" si="101"/>
        <v/>
      </c>
      <c r="U514" s="119" t="str">
        <f t="shared" si="102"/>
        <v/>
      </c>
      <c r="V514" s="119" t="str">
        <f t="shared" si="103"/>
        <v/>
      </c>
      <c r="W514" s="119" t="str">
        <f t="shared" si="104"/>
        <v/>
      </c>
      <c r="X514" s="147" t="str">
        <f t="shared" si="93"/>
        <v/>
      </c>
      <c r="Y514" s="88"/>
      <c r="Z514" s="88"/>
      <c r="AA514" s="88"/>
      <c r="AB514" s="88"/>
      <c r="AC514" s="88"/>
      <c r="AD514" s="88"/>
      <c r="AE514" s="88"/>
      <c r="AF514" s="88"/>
      <c r="AG514" s="88"/>
    </row>
    <row r="515" spans="1:33" x14ac:dyDescent="0.5">
      <c r="A515" s="149">
        <v>513</v>
      </c>
      <c r="B515" s="146"/>
      <c r="C515" s="146"/>
      <c r="D515" s="146"/>
      <c r="E515" s="146"/>
      <c r="F515" s="146"/>
      <c r="G515" s="146"/>
      <c r="H515" s="146"/>
      <c r="I515" s="146"/>
      <c r="J515" s="146"/>
      <c r="K515" s="146"/>
      <c r="L515" s="218" t="str">
        <f t="shared" ref="L515:L578" si="105">X515</f>
        <v/>
      </c>
      <c r="M515" s="123">
        <f t="shared" si="94"/>
        <v>0</v>
      </c>
      <c r="N515" s="119" t="str">
        <f t="shared" si="95"/>
        <v/>
      </c>
      <c r="O515" s="119" t="str">
        <f t="shared" si="96"/>
        <v/>
      </c>
      <c r="P515" s="119" t="str">
        <f t="shared" si="97"/>
        <v/>
      </c>
      <c r="Q515" s="119" t="str">
        <f t="shared" si="98"/>
        <v/>
      </c>
      <c r="R515" s="119" t="str">
        <f t="shared" si="99"/>
        <v/>
      </c>
      <c r="S515" s="119" t="str">
        <f t="shared" si="100"/>
        <v/>
      </c>
      <c r="T515" s="119" t="str">
        <f t="shared" si="101"/>
        <v/>
      </c>
      <c r="U515" s="119" t="str">
        <f t="shared" si="102"/>
        <v/>
      </c>
      <c r="V515" s="119" t="str">
        <f t="shared" si="103"/>
        <v/>
      </c>
      <c r="W515" s="119" t="str">
        <f t="shared" si="104"/>
        <v/>
      </c>
      <c r="X515" s="147" t="str">
        <f t="shared" ref="X515:X578" si="106">IF(M515=0,"",SUM(B515:K515))</f>
        <v/>
      </c>
      <c r="Y515" s="88"/>
      <c r="Z515" s="88"/>
      <c r="AA515" s="88"/>
      <c r="AB515" s="88"/>
      <c r="AC515" s="88"/>
      <c r="AD515" s="88"/>
      <c r="AE515" s="88"/>
      <c r="AF515" s="88"/>
      <c r="AG515" s="88"/>
    </row>
    <row r="516" spans="1:33" x14ac:dyDescent="0.5">
      <c r="A516" s="149">
        <v>514</v>
      </c>
      <c r="B516" s="146"/>
      <c r="C516" s="146"/>
      <c r="D516" s="146"/>
      <c r="E516" s="146"/>
      <c r="F516" s="146"/>
      <c r="G516" s="146"/>
      <c r="H516" s="146"/>
      <c r="I516" s="146"/>
      <c r="J516" s="146"/>
      <c r="K516" s="146"/>
      <c r="L516" s="218" t="str">
        <f t="shared" si="105"/>
        <v/>
      </c>
      <c r="M516" s="123">
        <f t="shared" ref="M516:M579" si="107">COUNT(B516:K516)</f>
        <v>0</v>
      </c>
      <c r="N516" s="119" t="str">
        <f t="shared" ref="N516:N579" si="108">IF(B516=0,"",B516^2)</f>
        <v/>
      </c>
      <c r="O516" s="119" t="str">
        <f t="shared" ref="O516:O579" si="109">IF(C516=0,"",C516^2)</f>
        <v/>
      </c>
      <c r="P516" s="119" t="str">
        <f t="shared" ref="P516:P579" si="110">IF(D516=0,"",D516^2)</f>
        <v/>
      </c>
      <c r="Q516" s="119" t="str">
        <f t="shared" ref="Q516:Q579" si="111">IF(E516=0,"",E516^2)</f>
        <v/>
      </c>
      <c r="R516" s="119" t="str">
        <f t="shared" ref="R516:R579" si="112">IF(F516=0,"",F516^2)</f>
        <v/>
      </c>
      <c r="S516" s="119" t="str">
        <f t="shared" ref="S516:S579" si="113">IF(G516=0,"",G516^2)</f>
        <v/>
      </c>
      <c r="T516" s="119" t="str">
        <f t="shared" ref="T516:T579" si="114">IF(H516=0,"",H516^2)</f>
        <v/>
      </c>
      <c r="U516" s="119" t="str">
        <f t="shared" ref="U516:U579" si="115">IF(I516=0,"",I516^2)</f>
        <v/>
      </c>
      <c r="V516" s="119" t="str">
        <f t="shared" ref="V516:V579" si="116">IF(J516=0,"",J516^2)</f>
        <v/>
      </c>
      <c r="W516" s="119" t="str">
        <f t="shared" ref="W516:W579" si="117">IF(K516=0,"",K516^2)</f>
        <v/>
      </c>
      <c r="X516" s="147" t="str">
        <f t="shared" si="106"/>
        <v/>
      </c>
      <c r="Y516" s="88"/>
      <c r="Z516" s="88"/>
      <c r="AA516" s="88"/>
      <c r="AB516" s="88"/>
      <c r="AC516" s="88"/>
      <c r="AD516" s="88"/>
      <c r="AE516" s="88"/>
      <c r="AF516" s="88"/>
      <c r="AG516" s="88"/>
    </row>
    <row r="517" spans="1:33" x14ac:dyDescent="0.5">
      <c r="A517" s="149">
        <v>515</v>
      </c>
      <c r="B517" s="146"/>
      <c r="C517" s="146"/>
      <c r="D517" s="146"/>
      <c r="E517" s="146"/>
      <c r="F517" s="146"/>
      <c r="G517" s="146"/>
      <c r="H517" s="146"/>
      <c r="I517" s="146"/>
      <c r="J517" s="146"/>
      <c r="K517" s="146"/>
      <c r="L517" s="218" t="str">
        <f t="shared" si="105"/>
        <v/>
      </c>
      <c r="M517" s="123">
        <f t="shared" si="107"/>
        <v>0</v>
      </c>
      <c r="N517" s="119" t="str">
        <f t="shared" si="108"/>
        <v/>
      </c>
      <c r="O517" s="119" t="str">
        <f t="shared" si="109"/>
        <v/>
      </c>
      <c r="P517" s="119" t="str">
        <f t="shared" si="110"/>
        <v/>
      </c>
      <c r="Q517" s="119" t="str">
        <f t="shared" si="111"/>
        <v/>
      </c>
      <c r="R517" s="119" t="str">
        <f t="shared" si="112"/>
        <v/>
      </c>
      <c r="S517" s="119" t="str">
        <f t="shared" si="113"/>
        <v/>
      </c>
      <c r="T517" s="119" t="str">
        <f t="shared" si="114"/>
        <v/>
      </c>
      <c r="U517" s="119" t="str">
        <f t="shared" si="115"/>
        <v/>
      </c>
      <c r="V517" s="119" t="str">
        <f t="shared" si="116"/>
        <v/>
      </c>
      <c r="W517" s="119" t="str">
        <f t="shared" si="117"/>
        <v/>
      </c>
      <c r="X517" s="147" t="str">
        <f t="shared" si="106"/>
        <v/>
      </c>
      <c r="Y517" s="88"/>
      <c r="Z517" s="88"/>
      <c r="AA517" s="88"/>
      <c r="AB517" s="88"/>
      <c r="AC517" s="88"/>
      <c r="AD517" s="88"/>
      <c r="AE517" s="88"/>
      <c r="AF517" s="88"/>
      <c r="AG517" s="88"/>
    </row>
    <row r="518" spans="1:33" x14ac:dyDescent="0.5">
      <c r="A518" s="149">
        <v>516</v>
      </c>
      <c r="B518" s="146"/>
      <c r="C518" s="146"/>
      <c r="D518" s="146"/>
      <c r="E518" s="146"/>
      <c r="F518" s="146"/>
      <c r="G518" s="146"/>
      <c r="H518" s="146"/>
      <c r="I518" s="146"/>
      <c r="J518" s="146"/>
      <c r="K518" s="146"/>
      <c r="L518" s="218" t="str">
        <f t="shared" si="105"/>
        <v/>
      </c>
      <c r="M518" s="123">
        <f t="shared" si="107"/>
        <v>0</v>
      </c>
      <c r="N518" s="119" t="str">
        <f t="shared" si="108"/>
        <v/>
      </c>
      <c r="O518" s="119" t="str">
        <f t="shared" si="109"/>
        <v/>
      </c>
      <c r="P518" s="119" t="str">
        <f t="shared" si="110"/>
        <v/>
      </c>
      <c r="Q518" s="119" t="str">
        <f t="shared" si="111"/>
        <v/>
      </c>
      <c r="R518" s="119" t="str">
        <f t="shared" si="112"/>
        <v/>
      </c>
      <c r="S518" s="119" t="str">
        <f t="shared" si="113"/>
        <v/>
      </c>
      <c r="T518" s="119" t="str">
        <f t="shared" si="114"/>
        <v/>
      </c>
      <c r="U518" s="119" t="str">
        <f t="shared" si="115"/>
        <v/>
      </c>
      <c r="V518" s="119" t="str">
        <f t="shared" si="116"/>
        <v/>
      </c>
      <c r="W518" s="119" t="str">
        <f t="shared" si="117"/>
        <v/>
      </c>
      <c r="X518" s="147" t="str">
        <f t="shared" si="106"/>
        <v/>
      </c>
      <c r="Y518" s="88"/>
      <c r="Z518" s="88"/>
      <c r="AA518" s="88"/>
      <c r="AB518" s="88"/>
      <c r="AC518" s="88"/>
      <c r="AD518" s="88"/>
      <c r="AE518" s="88"/>
      <c r="AF518" s="88"/>
      <c r="AG518" s="88"/>
    </row>
    <row r="519" spans="1:33" x14ac:dyDescent="0.5">
      <c r="A519" s="149">
        <v>517</v>
      </c>
      <c r="B519" s="146"/>
      <c r="C519" s="146"/>
      <c r="D519" s="146"/>
      <c r="E519" s="146"/>
      <c r="F519" s="146"/>
      <c r="G519" s="146"/>
      <c r="H519" s="146"/>
      <c r="I519" s="146"/>
      <c r="J519" s="146"/>
      <c r="K519" s="146"/>
      <c r="L519" s="218" t="str">
        <f t="shared" si="105"/>
        <v/>
      </c>
      <c r="M519" s="123">
        <f t="shared" si="107"/>
        <v>0</v>
      </c>
      <c r="N519" s="119" t="str">
        <f t="shared" si="108"/>
        <v/>
      </c>
      <c r="O519" s="119" t="str">
        <f t="shared" si="109"/>
        <v/>
      </c>
      <c r="P519" s="119" t="str">
        <f t="shared" si="110"/>
        <v/>
      </c>
      <c r="Q519" s="119" t="str">
        <f t="shared" si="111"/>
        <v/>
      </c>
      <c r="R519" s="119" t="str">
        <f t="shared" si="112"/>
        <v/>
      </c>
      <c r="S519" s="119" t="str">
        <f t="shared" si="113"/>
        <v/>
      </c>
      <c r="T519" s="119" t="str">
        <f t="shared" si="114"/>
        <v/>
      </c>
      <c r="U519" s="119" t="str">
        <f t="shared" si="115"/>
        <v/>
      </c>
      <c r="V519" s="119" t="str">
        <f t="shared" si="116"/>
        <v/>
      </c>
      <c r="W519" s="119" t="str">
        <f t="shared" si="117"/>
        <v/>
      </c>
      <c r="X519" s="147" t="str">
        <f t="shared" si="106"/>
        <v/>
      </c>
      <c r="Y519" s="88"/>
      <c r="Z519" s="88"/>
      <c r="AA519" s="88"/>
      <c r="AB519" s="88"/>
      <c r="AC519" s="88"/>
      <c r="AD519" s="88"/>
      <c r="AE519" s="88"/>
      <c r="AF519" s="88"/>
      <c r="AG519" s="88"/>
    </row>
    <row r="520" spans="1:33" x14ac:dyDescent="0.5">
      <c r="A520" s="149">
        <v>518</v>
      </c>
      <c r="B520" s="146"/>
      <c r="C520" s="146"/>
      <c r="D520" s="146"/>
      <c r="E520" s="146"/>
      <c r="F520" s="146"/>
      <c r="G520" s="146"/>
      <c r="H520" s="146"/>
      <c r="I520" s="146"/>
      <c r="J520" s="146"/>
      <c r="K520" s="146"/>
      <c r="L520" s="218" t="str">
        <f t="shared" si="105"/>
        <v/>
      </c>
      <c r="M520" s="123">
        <f t="shared" si="107"/>
        <v>0</v>
      </c>
      <c r="N520" s="119" t="str">
        <f t="shared" si="108"/>
        <v/>
      </c>
      <c r="O520" s="119" t="str">
        <f t="shared" si="109"/>
        <v/>
      </c>
      <c r="P520" s="119" t="str">
        <f t="shared" si="110"/>
        <v/>
      </c>
      <c r="Q520" s="119" t="str">
        <f t="shared" si="111"/>
        <v/>
      </c>
      <c r="R520" s="119" t="str">
        <f t="shared" si="112"/>
        <v/>
      </c>
      <c r="S520" s="119" t="str">
        <f t="shared" si="113"/>
        <v/>
      </c>
      <c r="T520" s="119" t="str">
        <f t="shared" si="114"/>
        <v/>
      </c>
      <c r="U520" s="119" t="str">
        <f t="shared" si="115"/>
        <v/>
      </c>
      <c r="V520" s="119" t="str">
        <f t="shared" si="116"/>
        <v/>
      </c>
      <c r="W520" s="119" t="str">
        <f t="shared" si="117"/>
        <v/>
      </c>
      <c r="X520" s="147" t="str">
        <f t="shared" si="106"/>
        <v/>
      </c>
      <c r="Y520" s="88"/>
      <c r="Z520" s="88"/>
      <c r="AA520" s="88"/>
      <c r="AB520" s="88"/>
      <c r="AC520" s="88"/>
      <c r="AD520" s="88"/>
      <c r="AE520" s="88"/>
      <c r="AF520" s="88"/>
      <c r="AG520" s="88"/>
    </row>
    <row r="521" spans="1:33" x14ac:dyDescent="0.5">
      <c r="A521" s="149">
        <v>519</v>
      </c>
      <c r="B521" s="146"/>
      <c r="C521" s="146"/>
      <c r="D521" s="146"/>
      <c r="E521" s="146"/>
      <c r="F521" s="146"/>
      <c r="G521" s="146"/>
      <c r="H521" s="146"/>
      <c r="I521" s="146"/>
      <c r="J521" s="146"/>
      <c r="K521" s="146"/>
      <c r="L521" s="218" t="str">
        <f t="shared" si="105"/>
        <v/>
      </c>
      <c r="M521" s="123">
        <f t="shared" si="107"/>
        <v>0</v>
      </c>
      <c r="N521" s="119" t="str">
        <f t="shared" si="108"/>
        <v/>
      </c>
      <c r="O521" s="119" t="str">
        <f t="shared" si="109"/>
        <v/>
      </c>
      <c r="P521" s="119" t="str">
        <f t="shared" si="110"/>
        <v/>
      </c>
      <c r="Q521" s="119" t="str">
        <f t="shared" si="111"/>
        <v/>
      </c>
      <c r="R521" s="119" t="str">
        <f t="shared" si="112"/>
        <v/>
      </c>
      <c r="S521" s="119" t="str">
        <f t="shared" si="113"/>
        <v/>
      </c>
      <c r="T521" s="119" t="str">
        <f t="shared" si="114"/>
        <v/>
      </c>
      <c r="U521" s="119" t="str">
        <f t="shared" si="115"/>
        <v/>
      </c>
      <c r="V521" s="119" t="str">
        <f t="shared" si="116"/>
        <v/>
      </c>
      <c r="W521" s="119" t="str">
        <f t="shared" si="117"/>
        <v/>
      </c>
      <c r="X521" s="147" t="str">
        <f t="shared" si="106"/>
        <v/>
      </c>
      <c r="Y521" s="88"/>
      <c r="Z521" s="88"/>
      <c r="AA521" s="88"/>
      <c r="AB521" s="88"/>
      <c r="AC521" s="88"/>
      <c r="AD521" s="88"/>
      <c r="AE521" s="88"/>
      <c r="AF521" s="88"/>
      <c r="AG521" s="88"/>
    </row>
    <row r="522" spans="1:33" x14ac:dyDescent="0.5">
      <c r="A522" s="149">
        <v>520</v>
      </c>
      <c r="B522" s="146"/>
      <c r="C522" s="146"/>
      <c r="D522" s="146"/>
      <c r="E522" s="146"/>
      <c r="F522" s="146"/>
      <c r="G522" s="146"/>
      <c r="H522" s="146"/>
      <c r="I522" s="146"/>
      <c r="J522" s="146"/>
      <c r="K522" s="146"/>
      <c r="L522" s="218" t="str">
        <f t="shared" si="105"/>
        <v/>
      </c>
      <c r="M522" s="123">
        <f t="shared" si="107"/>
        <v>0</v>
      </c>
      <c r="N522" s="119" t="str">
        <f t="shared" si="108"/>
        <v/>
      </c>
      <c r="O522" s="119" t="str">
        <f t="shared" si="109"/>
        <v/>
      </c>
      <c r="P522" s="119" t="str">
        <f t="shared" si="110"/>
        <v/>
      </c>
      <c r="Q522" s="119" t="str">
        <f t="shared" si="111"/>
        <v/>
      </c>
      <c r="R522" s="119" t="str">
        <f t="shared" si="112"/>
        <v/>
      </c>
      <c r="S522" s="119" t="str">
        <f t="shared" si="113"/>
        <v/>
      </c>
      <c r="T522" s="119" t="str">
        <f t="shared" si="114"/>
        <v/>
      </c>
      <c r="U522" s="119" t="str">
        <f t="shared" si="115"/>
        <v/>
      </c>
      <c r="V522" s="119" t="str">
        <f t="shared" si="116"/>
        <v/>
      </c>
      <c r="W522" s="119" t="str">
        <f t="shared" si="117"/>
        <v/>
      </c>
      <c r="X522" s="147" t="str">
        <f t="shared" si="106"/>
        <v/>
      </c>
      <c r="Y522" s="88"/>
      <c r="Z522" s="88"/>
      <c r="AA522" s="88"/>
      <c r="AB522" s="88"/>
      <c r="AC522" s="88"/>
      <c r="AD522" s="88"/>
      <c r="AE522" s="88"/>
      <c r="AF522" s="88"/>
      <c r="AG522" s="88"/>
    </row>
    <row r="523" spans="1:33" x14ac:dyDescent="0.5">
      <c r="A523" s="149">
        <v>521</v>
      </c>
      <c r="B523" s="146"/>
      <c r="C523" s="146"/>
      <c r="D523" s="146"/>
      <c r="E523" s="146"/>
      <c r="F523" s="146"/>
      <c r="G523" s="146"/>
      <c r="H523" s="146"/>
      <c r="I523" s="146"/>
      <c r="J523" s="146"/>
      <c r="K523" s="146"/>
      <c r="L523" s="218" t="str">
        <f t="shared" si="105"/>
        <v/>
      </c>
      <c r="M523" s="123">
        <f t="shared" si="107"/>
        <v>0</v>
      </c>
      <c r="N523" s="119" t="str">
        <f t="shared" si="108"/>
        <v/>
      </c>
      <c r="O523" s="119" t="str">
        <f t="shared" si="109"/>
        <v/>
      </c>
      <c r="P523" s="119" t="str">
        <f t="shared" si="110"/>
        <v/>
      </c>
      <c r="Q523" s="119" t="str">
        <f t="shared" si="111"/>
        <v/>
      </c>
      <c r="R523" s="119" t="str">
        <f t="shared" si="112"/>
        <v/>
      </c>
      <c r="S523" s="119" t="str">
        <f t="shared" si="113"/>
        <v/>
      </c>
      <c r="T523" s="119" t="str">
        <f t="shared" si="114"/>
        <v/>
      </c>
      <c r="U523" s="119" t="str">
        <f t="shared" si="115"/>
        <v/>
      </c>
      <c r="V523" s="119" t="str">
        <f t="shared" si="116"/>
        <v/>
      </c>
      <c r="W523" s="119" t="str">
        <f t="shared" si="117"/>
        <v/>
      </c>
      <c r="X523" s="147" t="str">
        <f t="shared" si="106"/>
        <v/>
      </c>
      <c r="Y523" s="88"/>
      <c r="Z523" s="88"/>
      <c r="AA523" s="88"/>
      <c r="AB523" s="88"/>
      <c r="AC523" s="88"/>
      <c r="AD523" s="88"/>
      <c r="AE523" s="88"/>
      <c r="AF523" s="88"/>
      <c r="AG523" s="88"/>
    </row>
    <row r="524" spans="1:33" x14ac:dyDescent="0.5">
      <c r="A524" s="149">
        <v>522</v>
      </c>
      <c r="B524" s="146"/>
      <c r="C524" s="146"/>
      <c r="D524" s="146"/>
      <c r="E524" s="146"/>
      <c r="F524" s="146"/>
      <c r="G524" s="146"/>
      <c r="H524" s="146"/>
      <c r="I524" s="146"/>
      <c r="J524" s="146"/>
      <c r="K524" s="146"/>
      <c r="L524" s="218" t="str">
        <f t="shared" si="105"/>
        <v/>
      </c>
      <c r="M524" s="123">
        <f t="shared" si="107"/>
        <v>0</v>
      </c>
      <c r="N524" s="119" t="str">
        <f t="shared" si="108"/>
        <v/>
      </c>
      <c r="O524" s="119" t="str">
        <f t="shared" si="109"/>
        <v/>
      </c>
      <c r="P524" s="119" t="str">
        <f t="shared" si="110"/>
        <v/>
      </c>
      <c r="Q524" s="119" t="str">
        <f t="shared" si="111"/>
        <v/>
      </c>
      <c r="R524" s="119" t="str">
        <f t="shared" si="112"/>
        <v/>
      </c>
      <c r="S524" s="119" t="str">
        <f t="shared" si="113"/>
        <v/>
      </c>
      <c r="T524" s="119" t="str">
        <f t="shared" si="114"/>
        <v/>
      </c>
      <c r="U524" s="119" t="str">
        <f t="shared" si="115"/>
        <v/>
      </c>
      <c r="V524" s="119" t="str">
        <f t="shared" si="116"/>
        <v/>
      </c>
      <c r="W524" s="119" t="str">
        <f t="shared" si="117"/>
        <v/>
      </c>
      <c r="X524" s="147" t="str">
        <f t="shared" si="106"/>
        <v/>
      </c>
      <c r="Y524" s="88"/>
      <c r="Z524" s="88"/>
      <c r="AA524" s="88"/>
      <c r="AB524" s="88"/>
      <c r="AC524" s="88"/>
      <c r="AD524" s="88"/>
      <c r="AE524" s="88"/>
      <c r="AF524" s="88"/>
      <c r="AG524" s="88"/>
    </row>
    <row r="525" spans="1:33" x14ac:dyDescent="0.5">
      <c r="A525" s="149">
        <v>523</v>
      </c>
      <c r="B525" s="146"/>
      <c r="C525" s="146"/>
      <c r="D525" s="146"/>
      <c r="E525" s="146"/>
      <c r="F525" s="146"/>
      <c r="G525" s="146"/>
      <c r="H525" s="146"/>
      <c r="I525" s="146"/>
      <c r="J525" s="146"/>
      <c r="K525" s="146"/>
      <c r="L525" s="218" t="str">
        <f t="shared" si="105"/>
        <v/>
      </c>
      <c r="M525" s="123">
        <f t="shared" si="107"/>
        <v>0</v>
      </c>
      <c r="N525" s="119" t="str">
        <f t="shared" si="108"/>
        <v/>
      </c>
      <c r="O525" s="119" t="str">
        <f t="shared" si="109"/>
        <v/>
      </c>
      <c r="P525" s="119" t="str">
        <f t="shared" si="110"/>
        <v/>
      </c>
      <c r="Q525" s="119" t="str">
        <f t="shared" si="111"/>
        <v/>
      </c>
      <c r="R525" s="119" t="str">
        <f t="shared" si="112"/>
        <v/>
      </c>
      <c r="S525" s="119" t="str">
        <f t="shared" si="113"/>
        <v/>
      </c>
      <c r="T525" s="119" t="str">
        <f t="shared" si="114"/>
        <v/>
      </c>
      <c r="U525" s="119" t="str">
        <f t="shared" si="115"/>
        <v/>
      </c>
      <c r="V525" s="119" t="str">
        <f t="shared" si="116"/>
        <v/>
      </c>
      <c r="W525" s="119" t="str">
        <f t="shared" si="117"/>
        <v/>
      </c>
      <c r="X525" s="147" t="str">
        <f t="shared" si="106"/>
        <v/>
      </c>
      <c r="Y525" s="88"/>
      <c r="Z525" s="88"/>
      <c r="AA525" s="88"/>
      <c r="AB525" s="88"/>
      <c r="AC525" s="88"/>
      <c r="AD525" s="88"/>
      <c r="AE525" s="88"/>
      <c r="AF525" s="88"/>
      <c r="AG525" s="88"/>
    </row>
    <row r="526" spans="1:33" x14ac:dyDescent="0.5">
      <c r="A526" s="149">
        <v>524</v>
      </c>
      <c r="B526" s="146"/>
      <c r="C526" s="146"/>
      <c r="D526" s="146"/>
      <c r="E526" s="146"/>
      <c r="F526" s="146"/>
      <c r="G526" s="146"/>
      <c r="H526" s="146"/>
      <c r="I526" s="146"/>
      <c r="J526" s="146"/>
      <c r="K526" s="146"/>
      <c r="L526" s="218" t="str">
        <f t="shared" si="105"/>
        <v/>
      </c>
      <c r="M526" s="123">
        <f t="shared" si="107"/>
        <v>0</v>
      </c>
      <c r="N526" s="119" t="str">
        <f t="shared" si="108"/>
        <v/>
      </c>
      <c r="O526" s="119" t="str">
        <f t="shared" si="109"/>
        <v/>
      </c>
      <c r="P526" s="119" t="str">
        <f t="shared" si="110"/>
        <v/>
      </c>
      <c r="Q526" s="119" t="str">
        <f t="shared" si="111"/>
        <v/>
      </c>
      <c r="R526" s="119" t="str">
        <f t="shared" si="112"/>
        <v/>
      </c>
      <c r="S526" s="119" t="str">
        <f t="shared" si="113"/>
        <v/>
      </c>
      <c r="T526" s="119" t="str">
        <f t="shared" si="114"/>
        <v/>
      </c>
      <c r="U526" s="119" t="str">
        <f t="shared" si="115"/>
        <v/>
      </c>
      <c r="V526" s="119" t="str">
        <f t="shared" si="116"/>
        <v/>
      </c>
      <c r="W526" s="119" t="str">
        <f t="shared" si="117"/>
        <v/>
      </c>
      <c r="X526" s="147" t="str">
        <f t="shared" si="106"/>
        <v/>
      </c>
      <c r="Y526" s="88"/>
      <c r="Z526" s="88"/>
      <c r="AA526" s="88"/>
      <c r="AB526" s="88"/>
      <c r="AC526" s="88"/>
      <c r="AD526" s="88"/>
      <c r="AE526" s="88"/>
      <c r="AF526" s="88"/>
      <c r="AG526" s="88"/>
    </row>
    <row r="527" spans="1:33" x14ac:dyDescent="0.5">
      <c r="A527" s="149">
        <v>525</v>
      </c>
      <c r="B527" s="146"/>
      <c r="C527" s="146"/>
      <c r="D527" s="146"/>
      <c r="E527" s="146"/>
      <c r="F527" s="146"/>
      <c r="G527" s="146"/>
      <c r="H527" s="146"/>
      <c r="I527" s="146"/>
      <c r="J527" s="146"/>
      <c r="K527" s="146"/>
      <c r="L527" s="218" t="str">
        <f t="shared" si="105"/>
        <v/>
      </c>
      <c r="M527" s="123">
        <f t="shared" si="107"/>
        <v>0</v>
      </c>
      <c r="N527" s="119" t="str">
        <f t="shared" si="108"/>
        <v/>
      </c>
      <c r="O527" s="119" t="str">
        <f t="shared" si="109"/>
        <v/>
      </c>
      <c r="P527" s="119" t="str">
        <f t="shared" si="110"/>
        <v/>
      </c>
      <c r="Q527" s="119" t="str">
        <f t="shared" si="111"/>
        <v/>
      </c>
      <c r="R527" s="119" t="str">
        <f t="shared" si="112"/>
        <v/>
      </c>
      <c r="S527" s="119" t="str">
        <f t="shared" si="113"/>
        <v/>
      </c>
      <c r="T527" s="119" t="str">
        <f t="shared" si="114"/>
        <v/>
      </c>
      <c r="U527" s="119" t="str">
        <f t="shared" si="115"/>
        <v/>
      </c>
      <c r="V527" s="119" t="str">
        <f t="shared" si="116"/>
        <v/>
      </c>
      <c r="W527" s="119" t="str">
        <f t="shared" si="117"/>
        <v/>
      </c>
      <c r="X527" s="147" t="str">
        <f t="shared" si="106"/>
        <v/>
      </c>
      <c r="Y527" s="88"/>
      <c r="Z527" s="88"/>
      <c r="AA527" s="88"/>
      <c r="AB527" s="88"/>
      <c r="AC527" s="88"/>
      <c r="AD527" s="88"/>
      <c r="AE527" s="88"/>
      <c r="AF527" s="88"/>
      <c r="AG527" s="88"/>
    </row>
    <row r="528" spans="1:33" x14ac:dyDescent="0.5">
      <c r="A528" s="149">
        <v>526</v>
      </c>
      <c r="B528" s="146"/>
      <c r="C528" s="146"/>
      <c r="D528" s="146"/>
      <c r="E528" s="146"/>
      <c r="F528" s="146"/>
      <c r="G528" s="146"/>
      <c r="H528" s="146"/>
      <c r="I528" s="146"/>
      <c r="J528" s="146"/>
      <c r="K528" s="146"/>
      <c r="L528" s="218" t="str">
        <f t="shared" si="105"/>
        <v/>
      </c>
      <c r="M528" s="123">
        <f t="shared" si="107"/>
        <v>0</v>
      </c>
      <c r="N528" s="119" t="str">
        <f t="shared" si="108"/>
        <v/>
      </c>
      <c r="O528" s="119" t="str">
        <f t="shared" si="109"/>
        <v/>
      </c>
      <c r="P528" s="119" t="str">
        <f t="shared" si="110"/>
        <v/>
      </c>
      <c r="Q528" s="119" t="str">
        <f t="shared" si="111"/>
        <v/>
      </c>
      <c r="R528" s="119" t="str">
        <f t="shared" si="112"/>
        <v/>
      </c>
      <c r="S528" s="119" t="str">
        <f t="shared" si="113"/>
        <v/>
      </c>
      <c r="T528" s="119" t="str">
        <f t="shared" si="114"/>
        <v/>
      </c>
      <c r="U528" s="119" t="str">
        <f t="shared" si="115"/>
        <v/>
      </c>
      <c r="V528" s="119" t="str">
        <f t="shared" si="116"/>
        <v/>
      </c>
      <c r="W528" s="119" t="str">
        <f t="shared" si="117"/>
        <v/>
      </c>
      <c r="X528" s="147" t="str">
        <f t="shared" si="106"/>
        <v/>
      </c>
      <c r="Y528" s="88"/>
      <c r="Z528" s="88"/>
      <c r="AA528" s="88"/>
      <c r="AB528" s="88"/>
      <c r="AC528" s="88"/>
      <c r="AD528" s="88"/>
      <c r="AE528" s="88"/>
      <c r="AF528" s="88"/>
      <c r="AG528" s="88"/>
    </row>
    <row r="529" spans="1:33" x14ac:dyDescent="0.5">
      <c r="A529" s="149">
        <v>527</v>
      </c>
      <c r="B529" s="146"/>
      <c r="C529" s="146"/>
      <c r="D529" s="146"/>
      <c r="E529" s="146"/>
      <c r="F529" s="146"/>
      <c r="G529" s="146"/>
      <c r="H529" s="146"/>
      <c r="I529" s="146"/>
      <c r="J529" s="146"/>
      <c r="K529" s="146"/>
      <c r="L529" s="218" t="str">
        <f t="shared" si="105"/>
        <v/>
      </c>
      <c r="M529" s="123">
        <f t="shared" si="107"/>
        <v>0</v>
      </c>
      <c r="N529" s="119" t="str">
        <f t="shared" si="108"/>
        <v/>
      </c>
      <c r="O529" s="119" t="str">
        <f t="shared" si="109"/>
        <v/>
      </c>
      <c r="P529" s="119" t="str">
        <f t="shared" si="110"/>
        <v/>
      </c>
      <c r="Q529" s="119" t="str">
        <f t="shared" si="111"/>
        <v/>
      </c>
      <c r="R529" s="119" t="str">
        <f t="shared" si="112"/>
        <v/>
      </c>
      <c r="S529" s="119" t="str">
        <f t="shared" si="113"/>
        <v/>
      </c>
      <c r="T529" s="119" t="str">
        <f t="shared" si="114"/>
        <v/>
      </c>
      <c r="U529" s="119" t="str">
        <f t="shared" si="115"/>
        <v/>
      </c>
      <c r="V529" s="119" t="str">
        <f t="shared" si="116"/>
        <v/>
      </c>
      <c r="W529" s="119" t="str">
        <f t="shared" si="117"/>
        <v/>
      </c>
      <c r="X529" s="147" t="str">
        <f t="shared" si="106"/>
        <v/>
      </c>
      <c r="Y529" s="88"/>
      <c r="Z529" s="88"/>
      <c r="AA529" s="88"/>
      <c r="AB529" s="88"/>
      <c r="AC529" s="88"/>
      <c r="AD529" s="88"/>
      <c r="AE529" s="88"/>
      <c r="AF529" s="88"/>
      <c r="AG529" s="88"/>
    </row>
    <row r="530" spans="1:33" x14ac:dyDescent="0.5">
      <c r="A530" s="149">
        <v>528</v>
      </c>
      <c r="B530" s="146"/>
      <c r="C530" s="146"/>
      <c r="D530" s="146"/>
      <c r="E530" s="146"/>
      <c r="F530" s="146"/>
      <c r="G530" s="146"/>
      <c r="H530" s="146"/>
      <c r="I530" s="146"/>
      <c r="J530" s="146"/>
      <c r="K530" s="146"/>
      <c r="L530" s="218" t="str">
        <f t="shared" si="105"/>
        <v/>
      </c>
      <c r="M530" s="123">
        <f t="shared" si="107"/>
        <v>0</v>
      </c>
      <c r="N530" s="119" t="str">
        <f t="shared" si="108"/>
        <v/>
      </c>
      <c r="O530" s="119" t="str">
        <f t="shared" si="109"/>
        <v/>
      </c>
      <c r="P530" s="119" t="str">
        <f t="shared" si="110"/>
        <v/>
      </c>
      <c r="Q530" s="119" t="str">
        <f t="shared" si="111"/>
        <v/>
      </c>
      <c r="R530" s="119" t="str">
        <f t="shared" si="112"/>
        <v/>
      </c>
      <c r="S530" s="119" t="str">
        <f t="shared" si="113"/>
        <v/>
      </c>
      <c r="T530" s="119" t="str">
        <f t="shared" si="114"/>
        <v/>
      </c>
      <c r="U530" s="119" t="str">
        <f t="shared" si="115"/>
        <v/>
      </c>
      <c r="V530" s="119" t="str">
        <f t="shared" si="116"/>
        <v/>
      </c>
      <c r="W530" s="119" t="str">
        <f t="shared" si="117"/>
        <v/>
      </c>
      <c r="X530" s="147" t="str">
        <f t="shared" si="106"/>
        <v/>
      </c>
      <c r="Y530" s="88"/>
      <c r="Z530" s="88"/>
      <c r="AA530" s="88"/>
      <c r="AB530" s="88"/>
      <c r="AC530" s="88"/>
      <c r="AD530" s="88"/>
      <c r="AE530" s="88"/>
      <c r="AF530" s="88"/>
      <c r="AG530" s="88"/>
    </row>
    <row r="531" spans="1:33" x14ac:dyDescent="0.5">
      <c r="A531" s="149">
        <v>529</v>
      </c>
      <c r="B531" s="146"/>
      <c r="C531" s="146"/>
      <c r="D531" s="146"/>
      <c r="E531" s="146"/>
      <c r="F531" s="146"/>
      <c r="G531" s="146"/>
      <c r="H531" s="146"/>
      <c r="I531" s="146"/>
      <c r="J531" s="146"/>
      <c r="K531" s="146"/>
      <c r="L531" s="218" t="str">
        <f t="shared" si="105"/>
        <v/>
      </c>
      <c r="M531" s="123">
        <f t="shared" si="107"/>
        <v>0</v>
      </c>
      <c r="N531" s="119" t="str">
        <f t="shared" si="108"/>
        <v/>
      </c>
      <c r="O531" s="119" t="str">
        <f t="shared" si="109"/>
        <v/>
      </c>
      <c r="P531" s="119" t="str">
        <f t="shared" si="110"/>
        <v/>
      </c>
      <c r="Q531" s="119" t="str">
        <f t="shared" si="111"/>
        <v/>
      </c>
      <c r="R531" s="119" t="str">
        <f t="shared" si="112"/>
        <v/>
      </c>
      <c r="S531" s="119" t="str">
        <f t="shared" si="113"/>
        <v/>
      </c>
      <c r="T531" s="119" t="str">
        <f t="shared" si="114"/>
        <v/>
      </c>
      <c r="U531" s="119" t="str">
        <f t="shared" si="115"/>
        <v/>
      </c>
      <c r="V531" s="119" t="str">
        <f t="shared" si="116"/>
        <v/>
      </c>
      <c r="W531" s="119" t="str">
        <f t="shared" si="117"/>
        <v/>
      </c>
      <c r="X531" s="147" t="str">
        <f t="shared" si="106"/>
        <v/>
      </c>
      <c r="Y531" s="88"/>
      <c r="Z531" s="88"/>
      <c r="AA531" s="88"/>
      <c r="AB531" s="88"/>
      <c r="AC531" s="88"/>
      <c r="AD531" s="88"/>
      <c r="AE531" s="88"/>
      <c r="AF531" s="88"/>
      <c r="AG531" s="88"/>
    </row>
    <row r="532" spans="1:33" x14ac:dyDescent="0.5">
      <c r="A532" s="149">
        <v>530</v>
      </c>
      <c r="B532" s="146"/>
      <c r="C532" s="146"/>
      <c r="D532" s="146"/>
      <c r="E532" s="146"/>
      <c r="F532" s="146"/>
      <c r="G532" s="146"/>
      <c r="H532" s="146"/>
      <c r="I532" s="146"/>
      <c r="J532" s="146"/>
      <c r="K532" s="146"/>
      <c r="L532" s="218" t="str">
        <f t="shared" si="105"/>
        <v/>
      </c>
      <c r="M532" s="123">
        <f t="shared" si="107"/>
        <v>0</v>
      </c>
      <c r="N532" s="119" t="str">
        <f t="shared" si="108"/>
        <v/>
      </c>
      <c r="O532" s="119" t="str">
        <f t="shared" si="109"/>
        <v/>
      </c>
      <c r="P532" s="119" t="str">
        <f t="shared" si="110"/>
        <v/>
      </c>
      <c r="Q532" s="119" t="str">
        <f t="shared" si="111"/>
        <v/>
      </c>
      <c r="R532" s="119" t="str">
        <f t="shared" si="112"/>
        <v/>
      </c>
      <c r="S532" s="119" t="str">
        <f t="shared" si="113"/>
        <v/>
      </c>
      <c r="T532" s="119" t="str">
        <f t="shared" si="114"/>
        <v/>
      </c>
      <c r="U532" s="119" t="str">
        <f t="shared" si="115"/>
        <v/>
      </c>
      <c r="V532" s="119" t="str">
        <f t="shared" si="116"/>
        <v/>
      </c>
      <c r="W532" s="119" t="str">
        <f t="shared" si="117"/>
        <v/>
      </c>
      <c r="X532" s="147" t="str">
        <f t="shared" si="106"/>
        <v/>
      </c>
      <c r="Y532" s="88"/>
      <c r="Z532" s="88"/>
      <c r="AA532" s="88"/>
      <c r="AB532" s="88"/>
      <c r="AC532" s="88"/>
      <c r="AD532" s="88"/>
      <c r="AE532" s="88"/>
      <c r="AF532" s="88"/>
      <c r="AG532" s="88"/>
    </row>
    <row r="533" spans="1:33" x14ac:dyDescent="0.5">
      <c r="A533" s="149">
        <v>531</v>
      </c>
      <c r="B533" s="146"/>
      <c r="C533" s="146"/>
      <c r="D533" s="146"/>
      <c r="E533" s="146"/>
      <c r="F533" s="146"/>
      <c r="G533" s="146"/>
      <c r="H533" s="146"/>
      <c r="I533" s="146"/>
      <c r="J533" s="146"/>
      <c r="K533" s="146"/>
      <c r="L533" s="218" t="str">
        <f t="shared" si="105"/>
        <v/>
      </c>
      <c r="M533" s="123">
        <f t="shared" si="107"/>
        <v>0</v>
      </c>
      <c r="N533" s="119" t="str">
        <f t="shared" si="108"/>
        <v/>
      </c>
      <c r="O533" s="119" t="str">
        <f t="shared" si="109"/>
        <v/>
      </c>
      <c r="P533" s="119" t="str">
        <f t="shared" si="110"/>
        <v/>
      </c>
      <c r="Q533" s="119" t="str">
        <f t="shared" si="111"/>
        <v/>
      </c>
      <c r="R533" s="119" t="str">
        <f t="shared" si="112"/>
        <v/>
      </c>
      <c r="S533" s="119" t="str">
        <f t="shared" si="113"/>
        <v/>
      </c>
      <c r="T533" s="119" t="str">
        <f t="shared" si="114"/>
        <v/>
      </c>
      <c r="U533" s="119" t="str">
        <f t="shared" si="115"/>
        <v/>
      </c>
      <c r="V533" s="119" t="str">
        <f t="shared" si="116"/>
        <v/>
      </c>
      <c r="W533" s="119" t="str">
        <f t="shared" si="117"/>
        <v/>
      </c>
      <c r="X533" s="147" t="str">
        <f t="shared" si="106"/>
        <v/>
      </c>
      <c r="Y533" s="88"/>
      <c r="Z533" s="88"/>
      <c r="AA533" s="88"/>
      <c r="AB533" s="88"/>
      <c r="AC533" s="88"/>
      <c r="AD533" s="88"/>
      <c r="AE533" s="88"/>
      <c r="AF533" s="88"/>
      <c r="AG533" s="88"/>
    </row>
    <row r="534" spans="1:33" x14ac:dyDescent="0.5">
      <c r="A534" s="149">
        <v>532</v>
      </c>
      <c r="B534" s="146"/>
      <c r="C534" s="146"/>
      <c r="D534" s="146"/>
      <c r="E534" s="146"/>
      <c r="F534" s="146"/>
      <c r="G534" s="146"/>
      <c r="H534" s="146"/>
      <c r="I534" s="146"/>
      <c r="J534" s="146"/>
      <c r="K534" s="146"/>
      <c r="L534" s="218" t="str">
        <f t="shared" si="105"/>
        <v/>
      </c>
      <c r="M534" s="123">
        <f t="shared" si="107"/>
        <v>0</v>
      </c>
      <c r="N534" s="119" t="str">
        <f t="shared" si="108"/>
        <v/>
      </c>
      <c r="O534" s="119" t="str">
        <f t="shared" si="109"/>
        <v/>
      </c>
      <c r="P534" s="119" t="str">
        <f t="shared" si="110"/>
        <v/>
      </c>
      <c r="Q534" s="119" t="str">
        <f t="shared" si="111"/>
        <v/>
      </c>
      <c r="R534" s="119" t="str">
        <f t="shared" si="112"/>
        <v/>
      </c>
      <c r="S534" s="119" t="str">
        <f t="shared" si="113"/>
        <v/>
      </c>
      <c r="T534" s="119" t="str">
        <f t="shared" si="114"/>
        <v/>
      </c>
      <c r="U534" s="119" t="str">
        <f t="shared" si="115"/>
        <v/>
      </c>
      <c r="V534" s="119" t="str">
        <f t="shared" si="116"/>
        <v/>
      </c>
      <c r="W534" s="119" t="str">
        <f t="shared" si="117"/>
        <v/>
      </c>
      <c r="X534" s="147" t="str">
        <f t="shared" si="106"/>
        <v/>
      </c>
      <c r="Y534" s="88"/>
      <c r="Z534" s="88"/>
      <c r="AA534" s="88"/>
      <c r="AB534" s="88"/>
      <c r="AC534" s="88"/>
      <c r="AD534" s="88"/>
      <c r="AE534" s="88"/>
      <c r="AF534" s="88"/>
      <c r="AG534" s="88"/>
    </row>
    <row r="535" spans="1:33" x14ac:dyDescent="0.5">
      <c r="A535" s="149">
        <v>533</v>
      </c>
      <c r="B535" s="146"/>
      <c r="C535" s="146"/>
      <c r="D535" s="146"/>
      <c r="E535" s="146"/>
      <c r="F535" s="146"/>
      <c r="G535" s="146"/>
      <c r="H535" s="146"/>
      <c r="I535" s="146"/>
      <c r="J535" s="146"/>
      <c r="K535" s="146"/>
      <c r="L535" s="218" t="str">
        <f t="shared" si="105"/>
        <v/>
      </c>
      <c r="M535" s="123">
        <f t="shared" si="107"/>
        <v>0</v>
      </c>
      <c r="N535" s="119" t="str">
        <f t="shared" si="108"/>
        <v/>
      </c>
      <c r="O535" s="119" t="str">
        <f t="shared" si="109"/>
        <v/>
      </c>
      <c r="P535" s="119" t="str">
        <f t="shared" si="110"/>
        <v/>
      </c>
      <c r="Q535" s="119" t="str">
        <f t="shared" si="111"/>
        <v/>
      </c>
      <c r="R535" s="119" t="str">
        <f t="shared" si="112"/>
        <v/>
      </c>
      <c r="S535" s="119" t="str">
        <f t="shared" si="113"/>
        <v/>
      </c>
      <c r="T535" s="119" t="str">
        <f t="shared" si="114"/>
        <v/>
      </c>
      <c r="U535" s="119" t="str">
        <f t="shared" si="115"/>
        <v/>
      </c>
      <c r="V535" s="119" t="str">
        <f t="shared" si="116"/>
        <v/>
      </c>
      <c r="W535" s="119" t="str">
        <f t="shared" si="117"/>
        <v/>
      </c>
      <c r="X535" s="147" t="str">
        <f t="shared" si="106"/>
        <v/>
      </c>
      <c r="Y535" s="88"/>
      <c r="Z535" s="88"/>
      <c r="AA535" s="88"/>
      <c r="AB535" s="88"/>
      <c r="AC535" s="88"/>
      <c r="AD535" s="88"/>
      <c r="AE535" s="88"/>
      <c r="AF535" s="88"/>
      <c r="AG535" s="88"/>
    </row>
    <row r="536" spans="1:33" x14ac:dyDescent="0.5">
      <c r="A536" s="149">
        <v>534</v>
      </c>
      <c r="B536" s="146"/>
      <c r="C536" s="146"/>
      <c r="D536" s="146"/>
      <c r="E536" s="146"/>
      <c r="F536" s="146"/>
      <c r="G536" s="146"/>
      <c r="H536" s="146"/>
      <c r="I536" s="146"/>
      <c r="J536" s="146"/>
      <c r="K536" s="146"/>
      <c r="L536" s="218" t="str">
        <f t="shared" si="105"/>
        <v/>
      </c>
      <c r="M536" s="123">
        <f t="shared" si="107"/>
        <v>0</v>
      </c>
      <c r="N536" s="119" t="str">
        <f t="shared" si="108"/>
        <v/>
      </c>
      <c r="O536" s="119" t="str">
        <f t="shared" si="109"/>
        <v/>
      </c>
      <c r="P536" s="119" t="str">
        <f t="shared" si="110"/>
        <v/>
      </c>
      <c r="Q536" s="119" t="str">
        <f t="shared" si="111"/>
        <v/>
      </c>
      <c r="R536" s="119" t="str">
        <f t="shared" si="112"/>
        <v/>
      </c>
      <c r="S536" s="119" t="str">
        <f t="shared" si="113"/>
        <v/>
      </c>
      <c r="T536" s="119" t="str">
        <f t="shared" si="114"/>
        <v/>
      </c>
      <c r="U536" s="119" t="str">
        <f t="shared" si="115"/>
        <v/>
      </c>
      <c r="V536" s="119" t="str">
        <f t="shared" si="116"/>
        <v/>
      </c>
      <c r="W536" s="119" t="str">
        <f t="shared" si="117"/>
        <v/>
      </c>
      <c r="X536" s="147" t="str">
        <f t="shared" si="106"/>
        <v/>
      </c>
      <c r="Y536" s="88"/>
      <c r="Z536" s="88"/>
      <c r="AA536" s="88"/>
      <c r="AB536" s="88"/>
      <c r="AC536" s="88"/>
      <c r="AD536" s="88"/>
      <c r="AE536" s="88"/>
      <c r="AF536" s="88"/>
      <c r="AG536" s="88"/>
    </row>
    <row r="537" spans="1:33" x14ac:dyDescent="0.5">
      <c r="A537" s="149">
        <v>535</v>
      </c>
      <c r="B537" s="146"/>
      <c r="C537" s="146"/>
      <c r="D537" s="146"/>
      <c r="E537" s="146"/>
      <c r="F537" s="146"/>
      <c r="G537" s="146"/>
      <c r="H537" s="146"/>
      <c r="I537" s="146"/>
      <c r="J537" s="146"/>
      <c r="K537" s="146"/>
      <c r="L537" s="218" t="str">
        <f t="shared" si="105"/>
        <v/>
      </c>
      <c r="M537" s="123">
        <f t="shared" si="107"/>
        <v>0</v>
      </c>
      <c r="N537" s="119" t="str">
        <f t="shared" si="108"/>
        <v/>
      </c>
      <c r="O537" s="119" t="str">
        <f t="shared" si="109"/>
        <v/>
      </c>
      <c r="P537" s="119" t="str">
        <f t="shared" si="110"/>
        <v/>
      </c>
      <c r="Q537" s="119" t="str">
        <f t="shared" si="111"/>
        <v/>
      </c>
      <c r="R537" s="119" t="str">
        <f t="shared" si="112"/>
        <v/>
      </c>
      <c r="S537" s="119" t="str">
        <f t="shared" si="113"/>
        <v/>
      </c>
      <c r="T537" s="119" t="str">
        <f t="shared" si="114"/>
        <v/>
      </c>
      <c r="U537" s="119" t="str">
        <f t="shared" si="115"/>
        <v/>
      </c>
      <c r="V537" s="119" t="str">
        <f t="shared" si="116"/>
        <v/>
      </c>
      <c r="W537" s="119" t="str">
        <f t="shared" si="117"/>
        <v/>
      </c>
      <c r="X537" s="147" t="str">
        <f t="shared" si="106"/>
        <v/>
      </c>
      <c r="Y537" s="88"/>
      <c r="Z537" s="88"/>
      <c r="AA537" s="88"/>
      <c r="AB537" s="88"/>
      <c r="AC537" s="88"/>
      <c r="AD537" s="88"/>
      <c r="AE537" s="88"/>
      <c r="AF537" s="88"/>
      <c r="AG537" s="88"/>
    </row>
    <row r="538" spans="1:33" x14ac:dyDescent="0.5">
      <c r="A538" s="149">
        <v>536</v>
      </c>
      <c r="B538" s="146"/>
      <c r="C538" s="146"/>
      <c r="D538" s="146"/>
      <c r="E538" s="146"/>
      <c r="F538" s="146"/>
      <c r="G538" s="146"/>
      <c r="H538" s="146"/>
      <c r="I538" s="146"/>
      <c r="J538" s="146"/>
      <c r="K538" s="146"/>
      <c r="L538" s="218" t="str">
        <f t="shared" si="105"/>
        <v/>
      </c>
      <c r="M538" s="123">
        <f t="shared" si="107"/>
        <v>0</v>
      </c>
      <c r="N538" s="119" t="str">
        <f t="shared" si="108"/>
        <v/>
      </c>
      <c r="O538" s="119" t="str">
        <f t="shared" si="109"/>
        <v/>
      </c>
      <c r="P538" s="119" t="str">
        <f t="shared" si="110"/>
        <v/>
      </c>
      <c r="Q538" s="119" t="str">
        <f t="shared" si="111"/>
        <v/>
      </c>
      <c r="R538" s="119" t="str">
        <f t="shared" si="112"/>
        <v/>
      </c>
      <c r="S538" s="119" t="str">
        <f t="shared" si="113"/>
        <v/>
      </c>
      <c r="T538" s="119" t="str">
        <f t="shared" si="114"/>
        <v/>
      </c>
      <c r="U538" s="119" t="str">
        <f t="shared" si="115"/>
        <v/>
      </c>
      <c r="V538" s="119" t="str">
        <f t="shared" si="116"/>
        <v/>
      </c>
      <c r="W538" s="119" t="str">
        <f t="shared" si="117"/>
        <v/>
      </c>
      <c r="X538" s="147" t="str">
        <f t="shared" si="106"/>
        <v/>
      </c>
      <c r="Y538" s="88"/>
      <c r="Z538" s="88"/>
      <c r="AA538" s="88"/>
      <c r="AB538" s="88"/>
      <c r="AC538" s="88"/>
      <c r="AD538" s="88"/>
      <c r="AE538" s="88"/>
      <c r="AF538" s="88"/>
      <c r="AG538" s="88"/>
    </row>
    <row r="539" spans="1:33" x14ac:dyDescent="0.5">
      <c r="A539" s="149">
        <v>537</v>
      </c>
      <c r="B539" s="146"/>
      <c r="C539" s="146"/>
      <c r="D539" s="146"/>
      <c r="E539" s="146"/>
      <c r="F539" s="146"/>
      <c r="G539" s="146"/>
      <c r="H539" s="146"/>
      <c r="I539" s="146"/>
      <c r="J539" s="146"/>
      <c r="K539" s="146"/>
      <c r="L539" s="218" t="str">
        <f t="shared" si="105"/>
        <v/>
      </c>
      <c r="M539" s="123">
        <f t="shared" si="107"/>
        <v>0</v>
      </c>
      <c r="N539" s="119" t="str">
        <f t="shared" si="108"/>
        <v/>
      </c>
      <c r="O539" s="119" t="str">
        <f t="shared" si="109"/>
        <v/>
      </c>
      <c r="P539" s="119" t="str">
        <f t="shared" si="110"/>
        <v/>
      </c>
      <c r="Q539" s="119" t="str">
        <f t="shared" si="111"/>
        <v/>
      </c>
      <c r="R539" s="119" t="str">
        <f t="shared" si="112"/>
        <v/>
      </c>
      <c r="S539" s="119" t="str">
        <f t="shared" si="113"/>
        <v/>
      </c>
      <c r="T539" s="119" t="str">
        <f t="shared" si="114"/>
        <v/>
      </c>
      <c r="U539" s="119" t="str">
        <f t="shared" si="115"/>
        <v/>
      </c>
      <c r="V539" s="119" t="str">
        <f t="shared" si="116"/>
        <v/>
      </c>
      <c r="W539" s="119" t="str">
        <f t="shared" si="117"/>
        <v/>
      </c>
      <c r="X539" s="147" t="str">
        <f t="shared" si="106"/>
        <v/>
      </c>
      <c r="Y539" s="88"/>
      <c r="Z539" s="88"/>
      <c r="AA539" s="88"/>
      <c r="AB539" s="88"/>
      <c r="AC539" s="88"/>
      <c r="AD539" s="88"/>
      <c r="AE539" s="88"/>
      <c r="AF539" s="88"/>
      <c r="AG539" s="88"/>
    </row>
    <row r="540" spans="1:33" x14ac:dyDescent="0.5">
      <c r="A540" s="149">
        <v>538</v>
      </c>
      <c r="B540" s="146"/>
      <c r="C540" s="146"/>
      <c r="D540" s="146"/>
      <c r="E540" s="146"/>
      <c r="F540" s="146"/>
      <c r="G540" s="146"/>
      <c r="H540" s="146"/>
      <c r="I540" s="146"/>
      <c r="J540" s="146"/>
      <c r="K540" s="146"/>
      <c r="L540" s="218" t="str">
        <f t="shared" si="105"/>
        <v/>
      </c>
      <c r="M540" s="123">
        <f t="shared" si="107"/>
        <v>0</v>
      </c>
      <c r="N540" s="119" t="str">
        <f t="shared" si="108"/>
        <v/>
      </c>
      <c r="O540" s="119" t="str">
        <f t="shared" si="109"/>
        <v/>
      </c>
      <c r="P540" s="119" t="str">
        <f t="shared" si="110"/>
        <v/>
      </c>
      <c r="Q540" s="119" t="str">
        <f t="shared" si="111"/>
        <v/>
      </c>
      <c r="R540" s="119" t="str">
        <f t="shared" si="112"/>
        <v/>
      </c>
      <c r="S540" s="119" t="str">
        <f t="shared" si="113"/>
        <v/>
      </c>
      <c r="T540" s="119" t="str">
        <f t="shared" si="114"/>
        <v/>
      </c>
      <c r="U540" s="119" t="str">
        <f t="shared" si="115"/>
        <v/>
      </c>
      <c r="V540" s="119" t="str">
        <f t="shared" si="116"/>
        <v/>
      </c>
      <c r="W540" s="119" t="str">
        <f t="shared" si="117"/>
        <v/>
      </c>
      <c r="X540" s="147" t="str">
        <f t="shared" si="106"/>
        <v/>
      </c>
      <c r="Y540" s="88"/>
      <c r="Z540" s="88"/>
      <c r="AA540" s="88"/>
      <c r="AB540" s="88"/>
      <c r="AC540" s="88"/>
      <c r="AD540" s="88"/>
      <c r="AE540" s="88"/>
      <c r="AF540" s="88"/>
      <c r="AG540" s="88"/>
    </row>
    <row r="541" spans="1:33" x14ac:dyDescent="0.5">
      <c r="A541" s="149">
        <v>539</v>
      </c>
      <c r="B541" s="146"/>
      <c r="C541" s="146"/>
      <c r="D541" s="146"/>
      <c r="E541" s="146"/>
      <c r="F541" s="146"/>
      <c r="G541" s="146"/>
      <c r="H541" s="146"/>
      <c r="I541" s="146"/>
      <c r="J541" s="146"/>
      <c r="K541" s="146"/>
      <c r="L541" s="218" t="str">
        <f t="shared" si="105"/>
        <v/>
      </c>
      <c r="M541" s="123">
        <f t="shared" si="107"/>
        <v>0</v>
      </c>
      <c r="N541" s="119" t="str">
        <f t="shared" si="108"/>
        <v/>
      </c>
      <c r="O541" s="119" t="str">
        <f t="shared" si="109"/>
        <v/>
      </c>
      <c r="P541" s="119" t="str">
        <f t="shared" si="110"/>
        <v/>
      </c>
      <c r="Q541" s="119" t="str">
        <f t="shared" si="111"/>
        <v/>
      </c>
      <c r="R541" s="119" t="str">
        <f t="shared" si="112"/>
        <v/>
      </c>
      <c r="S541" s="119" t="str">
        <f t="shared" si="113"/>
        <v/>
      </c>
      <c r="T541" s="119" t="str">
        <f t="shared" si="114"/>
        <v/>
      </c>
      <c r="U541" s="119" t="str">
        <f t="shared" si="115"/>
        <v/>
      </c>
      <c r="V541" s="119" t="str">
        <f t="shared" si="116"/>
        <v/>
      </c>
      <c r="W541" s="119" t="str">
        <f t="shared" si="117"/>
        <v/>
      </c>
      <c r="X541" s="147" t="str">
        <f t="shared" si="106"/>
        <v/>
      </c>
      <c r="Y541" s="88"/>
      <c r="Z541" s="88"/>
      <c r="AA541" s="88"/>
      <c r="AB541" s="88"/>
      <c r="AC541" s="88"/>
      <c r="AD541" s="88"/>
      <c r="AE541" s="88"/>
      <c r="AF541" s="88"/>
      <c r="AG541" s="88"/>
    </row>
    <row r="542" spans="1:33" x14ac:dyDescent="0.5">
      <c r="A542" s="149">
        <v>540</v>
      </c>
      <c r="B542" s="146"/>
      <c r="C542" s="146"/>
      <c r="D542" s="146"/>
      <c r="E542" s="146"/>
      <c r="F542" s="146"/>
      <c r="G542" s="146"/>
      <c r="H542" s="146"/>
      <c r="I542" s="146"/>
      <c r="J542" s="146"/>
      <c r="K542" s="146"/>
      <c r="L542" s="218" t="str">
        <f t="shared" si="105"/>
        <v/>
      </c>
      <c r="M542" s="123">
        <f t="shared" si="107"/>
        <v>0</v>
      </c>
      <c r="N542" s="119" t="str">
        <f t="shared" si="108"/>
        <v/>
      </c>
      <c r="O542" s="119" t="str">
        <f t="shared" si="109"/>
        <v/>
      </c>
      <c r="P542" s="119" t="str">
        <f t="shared" si="110"/>
        <v/>
      </c>
      <c r="Q542" s="119" t="str">
        <f t="shared" si="111"/>
        <v/>
      </c>
      <c r="R542" s="119" t="str">
        <f t="shared" si="112"/>
        <v/>
      </c>
      <c r="S542" s="119" t="str">
        <f t="shared" si="113"/>
        <v/>
      </c>
      <c r="T542" s="119" t="str">
        <f t="shared" si="114"/>
        <v/>
      </c>
      <c r="U542" s="119" t="str">
        <f t="shared" si="115"/>
        <v/>
      </c>
      <c r="V542" s="119" t="str">
        <f t="shared" si="116"/>
        <v/>
      </c>
      <c r="W542" s="119" t="str">
        <f t="shared" si="117"/>
        <v/>
      </c>
      <c r="X542" s="147" t="str">
        <f t="shared" si="106"/>
        <v/>
      </c>
      <c r="Y542" s="88"/>
      <c r="Z542" s="88"/>
      <c r="AA542" s="88"/>
      <c r="AB542" s="88"/>
      <c r="AC542" s="88"/>
      <c r="AD542" s="88"/>
      <c r="AE542" s="88"/>
      <c r="AF542" s="88"/>
      <c r="AG542" s="88"/>
    </row>
    <row r="543" spans="1:33" x14ac:dyDescent="0.5">
      <c r="A543" s="149">
        <v>541</v>
      </c>
      <c r="B543" s="146"/>
      <c r="C543" s="146"/>
      <c r="D543" s="146"/>
      <c r="E543" s="146"/>
      <c r="F543" s="146"/>
      <c r="G543" s="146"/>
      <c r="H543" s="146"/>
      <c r="I543" s="146"/>
      <c r="J543" s="146"/>
      <c r="K543" s="146"/>
      <c r="L543" s="218" t="str">
        <f t="shared" si="105"/>
        <v/>
      </c>
      <c r="M543" s="123">
        <f t="shared" si="107"/>
        <v>0</v>
      </c>
      <c r="N543" s="119" t="str">
        <f t="shared" si="108"/>
        <v/>
      </c>
      <c r="O543" s="119" t="str">
        <f t="shared" si="109"/>
        <v/>
      </c>
      <c r="P543" s="119" t="str">
        <f t="shared" si="110"/>
        <v/>
      </c>
      <c r="Q543" s="119" t="str">
        <f t="shared" si="111"/>
        <v/>
      </c>
      <c r="R543" s="119" t="str">
        <f t="shared" si="112"/>
        <v/>
      </c>
      <c r="S543" s="119" t="str">
        <f t="shared" si="113"/>
        <v/>
      </c>
      <c r="T543" s="119" t="str">
        <f t="shared" si="114"/>
        <v/>
      </c>
      <c r="U543" s="119" t="str">
        <f t="shared" si="115"/>
        <v/>
      </c>
      <c r="V543" s="119" t="str">
        <f t="shared" si="116"/>
        <v/>
      </c>
      <c r="W543" s="119" t="str">
        <f t="shared" si="117"/>
        <v/>
      </c>
      <c r="X543" s="147" t="str">
        <f t="shared" si="106"/>
        <v/>
      </c>
      <c r="Y543" s="88"/>
      <c r="Z543" s="88"/>
      <c r="AA543" s="88"/>
      <c r="AB543" s="88"/>
      <c r="AC543" s="88"/>
      <c r="AD543" s="88"/>
      <c r="AE543" s="88"/>
      <c r="AF543" s="88"/>
      <c r="AG543" s="88"/>
    </row>
    <row r="544" spans="1:33" x14ac:dyDescent="0.5">
      <c r="A544" s="149">
        <v>542</v>
      </c>
      <c r="B544" s="146"/>
      <c r="C544" s="146"/>
      <c r="D544" s="146"/>
      <c r="E544" s="146"/>
      <c r="F544" s="146"/>
      <c r="G544" s="146"/>
      <c r="H544" s="146"/>
      <c r="I544" s="146"/>
      <c r="J544" s="146"/>
      <c r="K544" s="146"/>
      <c r="L544" s="218" t="str">
        <f t="shared" si="105"/>
        <v/>
      </c>
      <c r="M544" s="123">
        <f t="shared" si="107"/>
        <v>0</v>
      </c>
      <c r="N544" s="119" t="str">
        <f t="shared" si="108"/>
        <v/>
      </c>
      <c r="O544" s="119" t="str">
        <f t="shared" si="109"/>
        <v/>
      </c>
      <c r="P544" s="119" t="str">
        <f t="shared" si="110"/>
        <v/>
      </c>
      <c r="Q544" s="119" t="str">
        <f t="shared" si="111"/>
        <v/>
      </c>
      <c r="R544" s="119" t="str">
        <f t="shared" si="112"/>
        <v/>
      </c>
      <c r="S544" s="119" t="str">
        <f t="shared" si="113"/>
        <v/>
      </c>
      <c r="T544" s="119" t="str">
        <f t="shared" si="114"/>
        <v/>
      </c>
      <c r="U544" s="119" t="str">
        <f t="shared" si="115"/>
        <v/>
      </c>
      <c r="V544" s="119" t="str">
        <f t="shared" si="116"/>
        <v/>
      </c>
      <c r="W544" s="119" t="str">
        <f t="shared" si="117"/>
        <v/>
      </c>
      <c r="X544" s="147" t="str">
        <f t="shared" si="106"/>
        <v/>
      </c>
      <c r="Y544" s="88"/>
      <c r="Z544" s="88"/>
      <c r="AA544" s="88"/>
      <c r="AB544" s="88"/>
      <c r="AC544" s="88"/>
      <c r="AD544" s="88"/>
      <c r="AE544" s="88"/>
      <c r="AF544" s="88"/>
      <c r="AG544" s="88"/>
    </row>
    <row r="545" spans="1:33" x14ac:dyDescent="0.5">
      <c r="A545" s="149">
        <v>543</v>
      </c>
      <c r="B545" s="146"/>
      <c r="C545" s="146"/>
      <c r="D545" s="146"/>
      <c r="E545" s="146"/>
      <c r="F545" s="146"/>
      <c r="G545" s="146"/>
      <c r="H545" s="146"/>
      <c r="I545" s="146"/>
      <c r="J545" s="146"/>
      <c r="K545" s="146"/>
      <c r="L545" s="218" t="str">
        <f t="shared" si="105"/>
        <v/>
      </c>
      <c r="M545" s="123">
        <f t="shared" si="107"/>
        <v>0</v>
      </c>
      <c r="N545" s="119" t="str">
        <f t="shared" si="108"/>
        <v/>
      </c>
      <c r="O545" s="119" t="str">
        <f t="shared" si="109"/>
        <v/>
      </c>
      <c r="P545" s="119" t="str">
        <f t="shared" si="110"/>
        <v/>
      </c>
      <c r="Q545" s="119" t="str">
        <f t="shared" si="111"/>
        <v/>
      </c>
      <c r="R545" s="119" t="str">
        <f t="shared" si="112"/>
        <v/>
      </c>
      <c r="S545" s="119" t="str">
        <f t="shared" si="113"/>
        <v/>
      </c>
      <c r="T545" s="119" t="str">
        <f t="shared" si="114"/>
        <v/>
      </c>
      <c r="U545" s="119" t="str">
        <f t="shared" si="115"/>
        <v/>
      </c>
      <c r="V545" s="119" t="str">
        <f t="shared" si="116"/>
        <v/>
      </c>
      <c r="W545" s="119" t="str">
        <f t="shared" si="117"/>
        <v/>
      </c>
      <c r="X545" s="147" t="str">
        <f t="shared" si="106"/>
        <v/>
      </c>
      <c r="Y545" s="88"/>
      <c r="Z545" s="88"/>
      <c r="AA545" s="88"/>
      <c r="AB545" s="88"/>
      <c r="AC545" s="88"/>
      <c r="AD545" s="88"/>
      <c r="AE545" s="88"/>
      <c r="AF545" s="88"/>
      <c r="AG545" s="88"/>
    </row>
    <row r="546" spans="1:33" x14ac:dyDescent="0.5">
      <c r="A546" s="149">
        <v>544</v>
      </c>
      <c r="B546" s="146"/>
      <c r="C546" s="146"/>
      <c r="D546" s="146"/>
      <c r="E546" s="146"/>
      <c r="F546" s="146"/>
      <c r="G546" s="146"/>
      <c r="H546" s="146"/>
      <c r="I546" s="146"/>
      <c r="J546" s="146"/>
      <c r="K546" s="146"/>
      <c r="L546" s="218" t="str">
        <f t="shared" si="105"/>
        <v/>
      </c>
      <c r="M546" s="123">
        <f t="shared" si="107"/>
        <v>0</v>
      </c>
      <c r="N546" s="119" t="str">
        <f t="shared" si="108"/>
        <v/>
      </c>
      <c r="O546" s="119" t="str">
        <f t="shared" si="109"/>
        <v/>
      </c>
      <c r="P546" s="119" t="str">
        <f t="shared" si="110"/>
        <v/>
      </c>
      <c r="Q546" s="119" t="str">
        <f t="shared" si="111"/>
        <v/>
      </c>
      <c r="R546" s="119" t="str">
        <f t="shared" si="112"/>
        <v/>
      </c>
      <c r="S546" s="119" t="str">
        <f t="shared" si="113"/>
        <v/>
      </c>
      <c r="T546" s="119" t="str">
        <f t="shared" si="114"/>
        <v/>
      </c>
      <c r="U546" s="119" t="str">
        <f t="shared" si="115"/>
        <v/>
      </c>
      <c r="V546" s="119" t="str">
        <f t="shared" si="116"/>
        <v/>
      </c>
      <c r="W546" s="119" t="str">
        <f t="shared" si="117"/>
        <v/>
      </c>
      <c r="X546" s="147" t="str">
        <f t="shared" si="106"/>
        <v/>
      </c>
      <c r="Y546" s="88"/>
      <c r="Z546" s="88"/>
      <c r="AA546" s="88"/>
      <c r="AB546" s="88"/>
      <c r="AC546" s="88"/>
      <c r="AD546" s="88"/>
      <c r="AE546" s="88"/>
      <c r="AF546" s="88"/>
      <c r="AG546" s="88"/>
    </row>
    <row r="547" spans="1:33" x14ac:dyDescent="0.5">
      <c r="A547" s="149">
        <v>545</v>
      </c>
      <c r="B547" s="146"/>
      <c r="C547" s="146"/>
      <c r="D547" s="146"/>
      <c r="E547" s="146"/>
      <c r="F547" s="146"/>
      <c r="G547" s="146"/>
      <c r="H547" s="146"/>
      <c r="I547" s="146"/>
      <c r="J547" s="146"/>
      <c r="K547" s="146"/>
      <c r="L547" s="218" t="str">
        <f t="shared" si="105"/>
        <v/>
      </c>
      <c r="M547" s="123">
        <f t="shared" si="107"/>
        <v>0</v>
      </c>
      <c r="N547" s="119" t="str">
        <f t="shared" si="108"/>
        <v/>
      </c>
      <c r="O547" s="119" t="str">
        <f t="shared" si="109"/>
        <v/>
      </c>
      <c r="P547" s="119" t="str">
        <f t="shared" si="110"/>
        <v/>
      </c>
      <c r="Q547" s="119" t="str">
        <f t="shared" si="111"/>
        <v/>
      </c>
      <c r="R547" s="119" t="str">
        <f t="shared" si="112"/>
        <v/>
      </c>
      <c r="S547" s="119" t="str">
        <f t="shared" si="113"/>
        <v/>
      </c>
      <c r="T547" s="119" t="str">
        <f t="shared" si="114"/>
        <v/>
      </c>
      <c r="U547" s="119" t="str">
        <f t="shared" si="115"/>
        <v/>
      </c>
      <c r="V547" s="119" t="str">
        <f t="shared" si="116"/>
        <v/>
      </c>
      <c r="W547" s="119" t="str">
        <f t="shared" si="117"/>
        <v/>
      </c>
      <c r="X547" s="147" t="str">
        <f t="shared" si="106"/>
        <v/>
      </c>
      <c r="Y547" s="88"/>
      <c r="Z547" s="88"/>
      <c r="AA547" s="88"/>
      <c r="AB547" s="88"/>
      <c r="AC547" s="88"/>
      <c r="AD547" s="88"/>
      <c r="AE547" s="88"/>
      <c r="AF547" s="88"/>
      <c r="AG547" s="88"/>
    </row>
    <row r="548" spans="1:33" x14ac:dyDescent="0.5">
      <c r="A548" s="149">
        <v>546</v>
      </c>
      <c r="B548" s="146"/>
      <c r="C548" s="146"/>
      <c r="D548" s="146"/>
      <c r="E548" s="146"/>
      <c r="F548" s="146"/>
      <c r="G548" s="146"/>
      <c r="H548" s="146"/>
      <c r="I548" s="146"/>
      <c r="J548" s="146"/>
      <c r="K548" s="146"/>
      <c r="L548" s="218" t="str">
        <f t="shared" si="105"/>
        <v/>
      </c>
      <c r="M548" s="123">
        <f t="shared" si="107"/>
        <v>0</v>
      </c>
      <c r="N548" s="119" t="str">
        <f t="shared" si="108"/>
        <v/>
      </c>
      <c r="O548" s="119" t="str">
        <f t="shared" si="109"/>
        <v/>
      </c>
      <c r="P548" s="119" t="str">
        <f t="shared" si="110"/>
        <v/>
      </c>
      <c r="Q548" s="119" t="str">
        <f t="shared" si="111"/>
        <v/>
      </c>
      <c r="R548" s="119" t="str">
        <f t="shared" si="112"/>
        <v/>
      </c>
      <c r="S548" s="119" t="str">
        <f t="shared" si="113"/>
        <v/>
      </c>
      <c r="T548" s="119" t="str">
        <f t="shared" si="114"/>
        <v/>
      </c>
      <c r="U548" s="119" t="str">
        <f t="shared" si="115"/>
        <v/>
      </c>
      <c r="V548" s="119" t="str">
        <f t="shared" si="116"/>
        <v/>
      </c>
      <c r="W548" s="119" t="str">
        <f t="shared" si="117"/>
        <v/>
      </c>
      <c r="X548" s="147" t="str">
        <f t="shared" si="106"/>
        <v/>
      </c>
      <c r="Y548" s="88"/>
      <c r="Z548" s="88"/>
      <c r="AA548" s="88"/>
      <c r="AB548" s="88"/>
      <c r="AC548" s="88"/>
      <c r="AD548" s="88"/>
      <c r="AE548" s="88"/>
      <c r="AF548" s="88"/>
      <c r="AG548" s="88"/>
    </row>
    <row r="549" spans="1:33" x14ac:dyDescent="0.5">
      <c r="A549" s="149">
        <v>547</v>
      </c>
      <c r="B549" s="146"/>
      <c r="C549" s="146"/>
      <c r="D549" s="146"/>
      <c r="E549" s="146"/>
      <c r="F549" s="146"/>
      <c r="G549" s="146"/>
      <c r="H549" s="146"/>
      <c r="I549" s="146"/>
      <c r="J549" s="146"/>
      <c r="K549" s="146"/>
      <c r="L549" s="218" t="str">
        <f t="shared" si="105"/>
        <v/>
      </c>
      <c r="M549" s="123">
        <f t="shared" si="107"/>
        <v>0</v>
      </c>
      <c r="N549" s="119" t="str">
        <f t="shared" si="108"/>
        <v/>
      </c>
      <c r="O549" s="119" t="str">
        <f t="shared" si="109"/>
        <v/>
      </c>
      <c r="P549" s="119" t="str">
        <f t="shared" si="110"/>
        <v/>
      </c>
      <c r="Q549" s="119" t="str">
        <f t="shared" si="111"/>
        <v/>
      </c>
      <c r="R549" s="119" t="str">
        <f t="shared" si="112"/>
        <v/>
      </c>
      <c r="S549" s="119" t="str">
        <f t="shared" si="113"/>
        <v/>
      </c>
      <c r="T549" s="119" t="str">
        <f t="shared" si="114"/>
        <v/>
      </c>
      <c r="U549" s="119" t="str">
        <f t="shared" si="115"/>
        <v/>
      </c>
      <c r="V549" s="119" t="str">
        <f t="shared" si="116"/>
        <v/>
      </c>
      <c r="W549" s="119" t="str">
        <f t="shared" si="117"/>
        <v/>
      </c>
      <c r="X549" s="147" t="str">
        <f t="shared" si="106"/>
        <v/>
      </c>
      <c r="Y549" s="88"/>
      <c r="Z549" s="88"/>
      <c r="AA549" s="88"/>
      <c r="AB549" s="88"/>
      <c r="AC549" s="88"/>
      <c r="AD549" s="88"/>
      <c r="AE549" s="88"/>
      <c r="AF549" s="88"/>
      <c r="AG549" s="88"/>
    </row>
    <row r="550" spans="1:33" x14ac:dyDescent="0.5">
      <c r="A550" s="149">
        <v>548</v>
      </c>
      <c r="B550" s="146"/>
      <c r="C550" s="146"/>
      <c r="D550" s="146"/>
      <c r="E550" s="146"/>
      <c r="F550" s="146"/>
      <c r="G550" s="146"/>
      <c r="H550" s="146"/>
      <c r="I550" s="146"/>
      <c r="J550" s="146"/>
      <c r="K550" s="146"/>
      <c r="L550" s="218" t="str">
        <f t="shared" si="105"/>
        <v/>
      </c>
      <c r="M550" s="123">
        <f t="shared" si="107"/>
        <v>0</v>
      </c>
      <c r="N550" s="119" t="str">
        <f t="shared" si="108"/>
        <v/>
      </c>
      <c r="O550" s="119" t="str">
        <f t="shared" si="109"/>
        <v/>
      </c>
      <c r="P550" s="119" t="str">
        <f t="shared" si="110"/>
        <v/>
      </c>
      <c r="Q550" s="119" t="str">
        <f t="shared" si="111"/>
        <v/>
      </c>
      <c r="R550" s="119" t="str">
        <f t="shared" si="112"/>
        <v/>
      </c>
      <c r="S550" s="119" t="str">
        <f t="shared" si="113"/>
        <v/>
      </c>
      <c r="T550" s="119" t="str">
        <f t="shared" si="114"/>
        <v/>
      </c>
      <c r="U550" s="119" t="str">
        <f t="shared" si="115"/>
        <v/>
      </c>
      <c r="V550" s="119" t="str">
        <f t="shared" si="116"/>
        <v/>
      </c>
      <c r="W550" s="119" t="str">
        <f t="shared" si="117"/>
        <v/>
      </c>
      <c r="X550" s="147" t="str">
        <f t="shared" si="106"/>
        <v/>
      </c>
      <c r="Y550" s="88"/>
      <c r="Z550" s="88"/>
      <c r="AA550" s="88"/>
      <c r="AB550" s="88"/>
      <c r="AC550" s="88"/>
      <c r="AD550" s="88"/>
      <c r="AE550" s="88"/>
      <c r="AF550" s="88"/>
      <c r="AG550" s="88"/>
    </row>
    <row r="551" spans="1:33" x14ac:dyDescent="0.5">
      <c r="A551" s="149">
        <v>549</v>
      </c>
      <c r="B551" s="146"/>
      <c r="C551" s="146"/>
      <c r="D551" s="146"/>
      <c r="E551" s="146"/>
      <c r="F551" s="146"/>
      <c r="G551" s="146"/>
      <c r="H551" s="146"/>
      <c r="I551" s="146"/>
      <c r="J551" s="146"/>
      <c r="K551" s="146"/>
      <c r="L551" s="218" t="str">
        <f t="shared" si="105"/>
        <v/>
      </c>
      <c r="M551" s="123">
        <f t="shared" si="107"/>
        <v>0</v>
      </c>
      <c r="N551" s="119" t="str">
        <f t="shared" si="108"/>
        <v/>
      </c>
      <c r="O551" s="119" t="str">
        <f t="shared" si="109"/>
        <v/>
      </c>
      <c r="P551" s="119" t="str">
        <f t="shared" si="110"/>
        <v/>
      </c>
      <c r="Q551" s="119" t="str">
        <f t="shared" si="111"/>
        <v/>
      </c>
      <c r="R551" s="119" t="str">
        <f t="shared" si="112"/>
        <v/>
      </c>
      <c r="S551" s="119" t="str">
        <f t="shared" si="113"/>
        <v/>
      </c>
      <c r="T551" s="119" t="str">
        <f t="shared" si="114"/>
        <v/>
      </c>
      <c r="U551" s="119" t="str">
        <f t="shared" si="115"/>
        <v/>
      </c>
      <c r="V551" s="119" t="str">
        <f t="shared" si="116"/>
        <v/>
      </c>
      <c r="W551" s="119" t="str">
        <f t="shared" si="117"/>
        <v/>
      </c>
      <c r="X551" s="147" t="str">
        <f t="shared" si="106"/>
        <v/>
      </c>
      <c r="Y551" s="88"/>
      <c r="Z551" s="88"/>
      <c r="AA551" s="88"/>
      <c r="AB551" s="88"/>
      <c r="AC551" s="88"/>
      <c r="AD551" s="88"/>
      <c r="AE551" s="88"/>
      <c r="AF551" s="88"/>
      <c r="AG551" s="88"/>
    </row>
    <row r="552" spans="1:33" x14ac:dyDescent="0.5">
      <c r="A552" s="149">
        <v>550</v>
      </c>
      <c r="B552" s="146"/>
      <c r="C552" s="146"/>
      <c r="D552" s="146"/>
      <c r="E552" s="146"/>
      <c r="F552" s="146"/>
      <c r="G552" s="146"/>
      <c r="H552" s="146"/>
      <c r="I552" s="146"/>
      <c r="J552" s="146"/>
      <c r="K552" s="146"/>
      <c r="L552" s="218" t="str">
        <f t="shared" si="105"/>
        <v/>
      </c>
      <c r="M552" s="123">
        <f t="shared" si="107"/>
        <v>0</v>
      </c>
      <c r="N552" s="119" t="str">
        <f t="shared" si="108"/>
        <v/>
      </c>
      <c r="O552" s="119" t="str">
        <f t="shared" si="109"/>
        <v/>
      </c>
      <c r="P552" s="119" t="str">
        <f t="shared" si="110"/>
        <v/>
      </c>
      <c r="Q552" s="119" t="str">
        <f t="shared" si="111"/>
        <v/>
      </c>
      <c r="R552" s="119" t="str">
        <f t="shared" si="112"/>
        <v/>
      </c>
      <c r="S552" s="119" t="str">
        <f t="shared" si="113"/>
        <v/>
      </c>
      <c r="T552" s="119" t="str">
        <f t="shared" si="114"/>
        <v/>
      </c>
      <c r="U552" s="119" t="str">
        <f t="shared" si="115"/>
        <v/>
      </c>
      <c r="V552" s="119" t="str">
        <f t="shared" si="116"/>
        <v/>
      </c>
      <c r="W552" s="119" t="str">
        <f t="shared" si="117"/>
        <v/>
      </c>
      <c r="X552" s="147" t="str">
        <f t="shared" si="106"/>
        <v/>
      </c>
      <c r="Y552" s="88"/>
      <c r="Z552" s="88"/>
      <c r="AA552" s="88"/>
      <c r="AB552" s="88"/>
      <c r="AC552" s="88"/>
      <c r="AD552" s="88"/>
      <c r="AE552" s="88"/>
      <c r="AF552" s="88"/>
      <c r="AG552" s="88"/>
    </row>
    <row r="553" spans="1:33" x14ac:dyDescent="0.5">
      <c r="A553" s="149">
        <v>551</v>
      </c>
      <c r="B553" s="146"/>
      <c r="C553" s="146"/>
      <c r="D553" s="146"/>
      <c r="E553" s="146"/>
      <c r="F553" s="146"/>
      <c r="G553" s="146"/>
      <c r="H553" s="146"/>
      <c r="I553" s="146"/>
      <c r="J553" s="146"/>
      <c r="K553" s="146"/>
      <c r="L553" s="218" t="str">
        <f t="shared" si="105"/>
        <v/>
      </c>
      <c r="M553" s="123">
        <f t="shared" si="107"/>
        <v>0</v>
      </c>
      <c r="N553" s="119" t="str">
        <f t="shared" si="108"/>
        <v/>
      </c>
      <c r="O553" s="119" t="str">
        <f t="shared" si="109"/>
        <v/>
      </c>
      <c r="P553" s="119" t="str">
        <f t="shared" si="110"/>
        <v/>
      </c>
      <c r="Q553" s="119" t="str">
        <f t="shared" si="111"/>
        <v/>
      </c>
      <c r="R553" s="119" t="str">
        <f t="shared" si="112"/>
        <v/>
      </c>
      <c r="S553" s="119" t="str">
        <f t="shared" si="113"/>
        <v/>
      </c>
      <c r="T553" s="119" t="str">
        <f t="shared" si="114"/>
        <v/>
      </c>
      <c r="U553" s="119" t="str">
        <f t="shared" si="115"/>
        <v/>
      </c>
      <c r="V553" s="119" t="str">
        <f t="shared" si="116"/>
        <v/>
      </c>
      <c r="W553" s="119" t="str">
        <f t="shared" si="117"/>
        <v/>
      </c>
      <c r="X553" s="147" t="str">
        <f t="shared" si="106"/>
        <v/>
      </c>
      <c r="Y553" s="88"/>
      <c r="Z553" s="88"/>
      <c r="AA553" s="88"/>
      <c r="AB553" s="88"/>
      <c r="AC553" s="88"/>
      <c r="AD553" s="88"/>
      <c r="AE553" s="88"/>
      <c r="AF553" s="88"/>
      <c r="AG553" s="88"/>
    </row>
    <row r="554" spans="1:33" x14ac:dyDescent="0.5">
      <c r="A554" s="149">
        <v>552</v>
      </c>
      <c r="B554" s="146"/>
      <c r="C554" s="146"/>
      <c r="D554" s="146"/>
      <c r="E554" s="146"/>
      <c r="F554" s="146"/>
      <c r="G554" s="146"/>
      <c r="H554" s="146"/>
      <c r="I554" s="146"/>
      <c r="J554" s="146"/>
      <c r="K554" s="146"/>
      <c r="L554" s="218" t="str">
        <f t="shared" si="105"/>
        <v/>
      </c>
      <c r="M554" s="123">
        <f t="shared" si="107"/>
        <v>0</v>
      </c>
      <c r="N554" s="119" t="str">
        <f t="shared" si="108"/>
        <v/>
      </c>
      <c r="O554" s="119" t="str">
        <f t="shared" si="109"/>
        <v/>
      </c>
      <c r="P554" s="119" t="str">
        <f t="shared" si="110"/>
        <v/>
      </c>
      <c r="Q554" s="119" t="str">
        <f t="shared" si="111"/>
        <v/>
      </c>
      <c r="R554" s="119" t="str">
        <f t="shared" si="112"/>
        <v/>
      </c>
      <c r="S554" s="119" t="str">
        <f t="shared" si="113"/>
        <v/>
      </c>
      <c r="T554" s="119" t="str">
        <f t="shared" si="114"/>
        <v/>
      </c>
      <c r="U554" s="119" t="str">
        <f t="shared" si="115"/>
        <v/>
      </c>
      <c r="V554" s="119" t="str">
        <f t="shared" si="116"/>
        <v/>
      </c>
      <c r="W554" s="119" t="str">
        <f t="shared" si="117"/>
        <v/>
      </c>
      <c r="X554" s="147" t="str">
        <f t="shared" si="106"/>
        <v/>
      </c>
      <c r="Y554" s="88"/>
      <c r="Z554" s="88"/>
      <c r="AA554" s="88"/>
      <c r="AB554" s="88"/>
      <c r="AC554" s="88"/>
      <c r="AD554" s="88"/>
      <c r="AE554" s="88"/>
      <c r="AF554" s="88"/>
      <c r="AG554" s="88"/>
    </row>
    <row r="555" spans="1:33" x14ac:dyDescent="0.5">
      <c r="A555" s="149">
        <v>553</v>
      </c>
      <c r="B555" s="146"/>
      <c r="C555" s="146"/>
      <c r="D555" s="146"/>
      <c r="E555" s="146"/>
      <c r="F555" s="146"/>
      <c r="G555" s="146"/>
      <c r="H555" s="146"/>
      <c r="I555" s="146"/>
      <c r="J555" s="146"/>
      <c r="K555" s="146"/>
      <c r="L555" s="218" t="str">
        <f t="shared" si="105"/>
        <v/>
      </c>
      <c r="M555" s="123">
        <f t="shared" si="107"/>
        <v>0</v>
      </c>
      <c r="N555" s="119" t="str">
        <f t="shared" si="108"/>
        <v/>
      </c>
      <c r="O555" s="119" t="str">
        <f t="shared" si="109"/>
        <v/>
      </c>
      <c r="P555" s="119" t="str">
        <f t="shared" si="110"/>
        <v/>
      </c>
      <c r="Q555" s="119" t="str">
        <f t="shared" si="111"/>
        <v/>
      </c>
      <c r="R555" s="119" t="str">
        <f t="shared" si="112"/>
        <v/>
      </c>
      <c r="S555" s="119" t="str">
        <f t="shared" si="113"/>
        <v/>
      </c>
      <c r="T555" s="119" t="str">
        <f t="shared" si="114"/>
        <v/>
      </c>
      <c r="U555" s="119" t="str">
        <f t="shared" si="115"/>
        <v/>
      </c>
      <c r="V555" s="119" t="str">
        <f t="shared" si="116"/>
        <v/>
      </c>
      <c r="W555" s="119" t="str">
        <f t="shared" si="117"/>
        <v/>
      </c>
      <c r="X555" s="147" t="str">
        <f t="shared" si="106"/>
        <v/>
      </c>
      <c r="Y555" s="88"/>
      <c r="Z555" s="88"/>
      <c r="AA555" s="88"/>
      <c r="AB555" s="88"/>
      <c r="AC555" s="88"/>
      <c r="AD555" s="88"/>
      <c r="AE555" s="88"/>
      <c r="AF555" s="88"/>
      <c r="AG555" s="88"/>
    </row>
    <row r="556" spans="1:33" x14ac:dyDescent="0.5">
      <c r="A556" s="149">
        <v>554</v>
      </c>
      <c r="B556" s="146"/>
      <c r="C556" s="146"/>
      <c r="D556" s="146"/>
      <c r="E556" s="146"/>
      <c r="F556" s="146"/>
      <c r="G556" s="146"/>
      <c r="H556" s="146"/>
      <c r="I556" s="146"/>
      <c r="J556" s="146"/>
      <c r="K556" s="146"/>
      <c r="L556" s="218" t="str">
        <f t="shared" si="105"/>
        <v/>
      </c>
      <c r="M556" s="123">
        <f t="shared" si="107"/>
        <v>0</v>
      </c>
      <c r="N556" s="119" t="str">
        <f t="shared" si="108"/>
        <v/>
      </c>
      <c r="O556" s="119" t="str">
        <f t="shared" si="109"/>
        <v/>
      </c>
      <c r="P556" s="119" t="str">
        <f t="shared" si="110"/>
        <v/>
      </c>
      <c r="Q556" s="119" t="str">
        <f t="shared" si="111"/>
        <v/>
      </c>
      <c r="R556" s="119" t="str">
        <f t="shared" si="112"/>
        <v/>
      </c>
      <c r="S556" s="119" t="str">
        <f t="shared" si="113"/>
        <v/>
      </c>
      <c r="T556" s="119" t="str">
        <f t="shared" si="114"/>
        <v/>
      </c>
      <c r="U556" s="119" t="str">
        <f t="shared" si="115"/>
        <v/>
      </c>
      <c r="V556" s="119" t="str">
        <f t="shared" si="116"/>
        <v/>
      </c>
      <c r="W556" s="119" t="str">
        <f t="shared" si="117"/>
        <v/>
      </c>
      <c r="X556" s="147" t="str">
        <f t="shared" si="106"/>
        <v/>
      </c>
      <c r="Y556" s="88"/>
      <c r="Z556" s="88"/>
      <c r="AA556" s="88"/>
      <c r="AB556" s="88"/>
      <c r="AC556" s="88"/>
      <c r="AD556" s="88"/>
      <c r="AE556" s="88"/>
      <c r="AF556" s="88"/>
      <c r="AG556" s="88"/>
    </row>
    <row r="557" spans="1:33" x14ac:dyDescent="0.5">
      <c r="A557" s="149">
        <v>555</v>
      </c>
      <c r="B557" s="146"/>
      <c r="C557" s="146"/>
      <c r="D557" s="146"/>
      <c r="E557" s="146"/>
      <c r="F557" s="146"/>
      <c r="G557" s="146"/>
      <c r="H557" s="146"/>
      <c r="I557" s="146"/>
      <c r="J557" s="146"/>
      <c r="K557" s="146"/>
      <c r="L557" s="218" t="str">
        <f t="shared" si="105"/>
        <v/>
      </c>
      <c r="M557" s="123">
        <f t="shared" si="107"/>
        <v>0</v>
      </c>
      <c r="N557" s="119" t="str">
        <f t="shared" si="108"/>
        <v/>
      </c>
      <c r="O557" s="119" t="str">
        <f t="shared" si="109"/>
        <v/>
      </c>
      <c r="P557" s="119" t="str">
        <f t="shared" si="110"/>
        <v/>
      </c>
      <c r="Q557" s="119" t="str">
        <f t="shared" si="111"/>
        <v/>
      </c>
      <c r="R557" s="119" t="str">
        <f t="shared" si="112"/>
        <v/>
      </c>
      <c r="S557" s="119" t="str">
        <f t="shared" si="113"/>
        <v/>
      </c>
      <c r="T557" s="119" t="str">
        <f t="shared" si="114"/>
        <v/>
      </c>
      <c r="U557" s="119" t="str">
        <f t="shared" si="115"/>
        <v/>
      </c>
      <c r="V557" s="119" t="str">
        <f t="shared" si="116"/>
        <v/>
      </c>
      <c r="W557" s="119" t="str">
        <f t="shared" si="117"/>
        <v/>
      </c>
      <c r="X557" s="147" t="str">
        <f t="shared" si="106"/>
        <v/>
      </c>
      <c r="Y557" s="88"/>
      <c r="Z557" s="88"/>
      <c r="AA557" s="88"/>
      <c r="AB557" s="88"/>
      <c r="AC557" s="88"/>
      <c r="AD557" s="88"/>
      <c r="AE557" s="88"/>
      <c r="AF557" s="88"/>
      <c r="AG557" s="88"/>
    </row>
    <row r="558" spans="1:33" x14ac:dyDescent="0.5">
      <c r="A558" s="149">
        <v>556</v>
      </c>
      <c r="B558" s="146"/>
      <c r="C558" s="146"/>
      <c r="D558" s="146"/>
      <c r="E558" s="146"/>
      <c r="F558" s="146"/>
      <c r="G558" s="146"/>
      <c r="H558" s="146"/>
      <c r="I558" s="146"/>
      <c r="J558" s="146"/>
      <c r="K558" s="146"/>
      <c r="L558" s="218" t="str">
        <f t="shared" si="105"/>
        <v/>
      </c>
      <c r="M558" s="123">
        <f t="shared" si="107"/>
        <v>0</v>
      </c>
      <c r="N558" s="119" t="str">
        <f t="shared" si="108"/>
        <v/>
      </c>
      <c r="O558" s="119" t="str">
        <f t="shared" si="109"/>
        <v/>
      </c>
      <c r="P558" s="119" t="str">
        <f t="shared" si="110"/>
        <v/>
      </c>
      <c r="Q558" s="119" t="str">
        <f t="shared" si="111"/>
        <v/>
      </c>
      <c r="R558" s="119" t="str">
        <f t="shared" si="112"/>
        <v/>
      </c>
      <c r="S558" s="119" t="str">
        <f t="shared" si="113"/>
        <v/>
      </c>
      <c r="T558" s="119" t="str">
        <f t="shared" si="114"/>
        <v/>
      </c>
      <c r="U558" s="119" t="str">
        <f t="shared" si="115"/>
        <v/>
      </c>
      <c r="V558" s="119" t="str">
        <f t="shared" si="116"/>
        <v/>
      </c>
      <c r="W558" s="119" t="str">
        <f t="shared" si="117"/>
        <v/>
      </c>
      <c r="X558" s="147" t="str">
        <f t="shared" si="106"/>
        <v/>
      </c>
      <c r="Y558" s="88"/>
      <c r="Z558" s="88"/>
      <c r="AA558" s="88"/>
      <c r="AB558" s="88"/>
      <c r="AC558" s="88"/>
      <c r="AD558" s="88"/>
      <c r="AE558" s="88"/>
      <c r="AF558" s="88"/>
      <c r="AG558" s="88"/>
    </row>
    <row r="559" spans="1:33" x14ac:dyDescent="0.5">
      <c r="A559" s="149">
        <v>557</v>
      </c>
      <c r="B559" s="146"/>
      <c r="C559" s="146"/>
      <c r="D559" s="146"/>
      <c r="E559" s="146"/>
      <c r="F559" s="146"/>
      <c r="G559" s="146"/>
      <c r="H559" s="146"/>
      <c r="I559" s="146"/>
      <c r="J559" s="146"/>
      <c r="K559" s="146"/>
      <c r="L559" s="218" t="str">
        <f t="shared" si="105"/>
        <v/>
      </c>
      <c r="M559" s="123">
        <f t="shared" si="107"/>
        <v>0</v>
      </c>
      <c r="N559" s="119" t="str">
        <f t="shared" si="108"/>
        <v/>
      </c>
      <c r="O559" s="119" t="str">
        <f t="shared" si="109"/>
        <v/>
      </c>
      <c r="P559" s="119" t="str">
        <f t="shared" si="110"/>
        <v/>
      </c>
      <c r="Q559" s="119" t="str">
        <f t="shared" si="111"/>
        <v/>
      </c>
      <c r="R559" s="119" t="str">
        <f t="shared" si="112"/>
        <v/>
      </c>
      <c r="S559" s="119" t="str">
        <f t="shared" si="113"/>
        <v/>
      </c>
      <c r="T559" s="119" t="str">
        <f t="shared" si="114"/>
        <v/>
      </c>
      <c r="U559" s="119" t="str">
        <f t="shared" si="115"/>
        <v/>
      </c>
      <c r="V559" s="119" t="str">
        <f t="shared" si="116"/>
        <v/>
      </c>
      <c r="W559" s="119" t="str">
        <f t="shared" si="117"/>
        <v/>
      </c>
      <c r="X559" s="147" t="str">
        <f t="shared" si="106"/>
        <v/>
      </c>
      <c r="Y559" s="88"/>
      <c r="Z559" s="88"/>
      <c r="AA559" s="88"/>
      <c r="AB559" s="88"/>
      <c r="AC559" s="88"/>
      <c r="AD559" s="88"/>
      <c r="AE559" s="88"/>
      <c r="AF559" s="88"/>
      <c r="AG559" s="88"/>
    </row>
    <row r="560" spans="1:33" x14ac:dyDescent="0.5">
      <c r="A560" s="149">
        <v>558</v>
      </c>
      <c r="B560" s="146"/>
      <c r="C560" s="146"/>
      <c r="D560" s="146"/>
      <c r="E560" s="146"/>
      <c r="F560" s="146"/>
      <c r="G560" s="146"/>
      <c r="H560" s="146"/>
      <c r="I560" s="146"/>
      <c r="J560" s="146"/>
      <c r="K560" s="146"/>
      <c r="L560" s="218" t="str">
        <f t="shared" si="105"/>
        <v/>
      </c>
      <c r="M560" s="123">
        <f t="shared" si="107"/>
        <v>0</v>
      </c>
      <c r="N560" s="119" t="str">
        <f t="shared" si="108"/>
        <v/>
      </c>
      <c r="O560" s="119" t="str">
        <f t="shared" si="109"/>
        <v/>
      </c>
      <c r="P560" s="119" t="str">
        <f t="shared" si="110"/>
        <v/>
      </c>
      <c r="Q560" s="119" t="str">
        <f t="shared" si="111"/>
        <v/>
      </c>
      <c r="R560" s="119" t="str">
        <f t="shared" si="112"/>
        <v/>
      </c>
      <c r="S560" s="119" t="str">
        <f t="shared" si="113"/>
        <v/>
      </c>
      <c r="T560" s="119" t="str">
        <f t="shared" si="114"/>
        <v/>
      </c>
      <c r="U560" s="119" t="str">
        <f t="shared" si="115"/>
        <v/>
      </c>
      <c r="V560" s="119" t="str">
        <f t="shared" si="116"/>
        <v/>
      </c>
      <c r="W560" s="119" t="str">
        <f t="shared" si="117"/>
        <v/>
      </c>
      <c r="X560" s="147" t="str">
        <f t="shared" si="106"/>
        <v/>
      </c>
      <c r="Y560" s="88"/>
      <c r="Z560" s="88"/>
      <c r="AA560" s="88"/>
      <c r="AB560" s="88"/>
      <c r="AC560" s="88"/>
      <c r="AD560" s="88"/>
      <c r="AE560" s="88"/>
      <c r="AF560" s="88"/>
      <c r="AG560" s="88"/>
    </row>
    <row r="561" spans="1:33" x14ac:dyDescent="0.5">
      <c r="A561" s="149">
        <v>559</v>
      </c>
      <c r="B561" s="146"/>
      <c r="C561" s="146"/>
      <c r="D561" s="146"/>
      <c r="E561" s="146"/>
      <c r="F561" s="146"/>
      <c r="G561" s="146"/>
      <c r="H561" s="146"/>
      <c r="I561" s="146"/>
      <c r="J561" s="146"/>
      <c r="K561" s="146"/>
      <c r="L561" s="218" t="str">
        <f t="shared" si="105"/>
        <v/>
      </c>
      <c r="M561" s="123">
        <f t="shared" si="107"/>
        <v>0</v>
      </c>
      <c r="N561" s="119" t="str">
        <f t="shared" si="108"/>
        <v/>
      </c>
      <c r="O561" s="119" t="str">
        <f t="shared" si="109"/>
        <v/>
      </c>
      <c r="P561" s="119" t="str">
        <f t="shared" si="110"/>
        <v/>
      </c>
      <c r="Q561" s="119" t="str">
        <f t="shared" si="111"/>
        <v/>
      </c>
      <c r="R561" s="119" t="str">
        <f t="shared" si="112"/>
        <v/>
      </c>
      <c r="S561" s="119" t="str">
        <f t="shared" si="113"/>
        <v/>
      </c>
      <c r="T561" s="119" t="str">
        <f t="shared" si="114"/>
        <v/>
      </c>
      <c r="U561" s="119" t="str">
        <f t="shared" si="115"/>
        <v/>
      </c>
      <c r="V561" s="119" t="str">
        <f t="shared" si="116"/>
        <v/>
      </c>
      <c r="W561" s="119" t="str">
        <f t="shared" si="117"/>
        <v/>
      </c>
      <c r="X561" s="147" t="str">
        <f t="shared" si="106"/>
        <v/>
      </c>
      <c r="Y561" s="88"/>
      <c r="Z561" s="88"/>
      <c r="AA561" s="88"/>
      <c r="AB561" s="88"/>
      <c r="AC561" s="88"/>
      <c r="AD561" s="88"/>
      <c r="AE561" s="88"/>
      <c r="AF561" s="88"/>
      <c r="AG561" s="88"/>
    </row>
    <row r="562" spans="1:33" x14ac:dyDescent="0.5">
      <c r="A562" s="149">
        <v>560</v>
      </c>
      <c r="B562" s="146"/>
      <c r="C562" s="146"/>
      <c r="D562" s="146"/>
      <c r="E562" s="146"/>
      <c r="F562" s="146"/>
      <c r="G562" s="146"/>
      <c r="H562" s="146"/>
      <c r="I562" s="146"/>
      <c r="J562" s="146"/>
      <c r="K562" s="146"/>
      <c r="L562" s="218" t="str">
        <f t="shared" si="105"/>
        <v/>
      </c>
      <c r="M562" s="123">
        <f t="shared" si="107"/>
        <v>0</v>
      </c>
      <c r="N562" s="119" t="str">
        <f t="shared" si="108"/>
        <v/>
      </c>
      <c r="O562" s="119" t="str">
        <f t="shared" si="109"/>
        <v/>
      </c>
      <c r="P562" s="119" t="str">
        <f t="shared" si="110"/>
        <v/>
      </c>
      <c r="Q562" s="119" t="str">
        <f t="shared" si="111"/>
        <v/>
      </c>
      <c r="R562" s="119" t="str">
        <f t="shared" si="112"/>
        <v/>
      </c>
      <c r="S562" s="119" t="str">
        <f t="shared" si="113"/>
        <v/>
      </c>
      <c r="T562" s="119" t="str">
        <f t="shared" si="114"/>
        <v/>
      </c>
      <c r="U562" s="119" t="str">
        <f t="shared" si="115"/>
        <v/>
      </c>
      <c r="V562" s="119" t="str">
        <f t="shared" si="116"/>
        <v/>
      </c>
      <c r="W562" s="119" t="str">
        <f t="shared" si="117"/>
        <v/>
      </c>
      <c r="X562" s="147" t="str">
        <f t="shared" si="106"/>
        <v/>
      </c>
      <c r="Y562" s="88"/>
      <c r="Z562" s="88"/>
      <c r="AA562" s="88"/>
      <c r="AB562" s="88"/>
      <c r="AC562" s="88"/>
      <c r="AD562" s="88"/>
      <c r="AE562" s="88"/>
      <c r="AF562" s="88"/>
      <c r="AG562" s="88"/>
    </row>
    <row r="563" spans="1:33" x14ac:dyDescent="0.5">
      <c r="A563" s="149">
        <v>561</v>
      </c>
      <c r="B563" s="146"/>
      <c r="C563" s="146"/>
      <c r="D563" s="146"/>
      <c r="E563" s="146"/>
      <c r="F563" s="146"/>
      <c r="G563" s="146"/>
      <c r="H563" s="146"/>
      <c r="I563" s="146"/>
      <c r="J563" s="146"/>
      <c r="K563" s="146"/>
      <c r="L563" s="218" t="str">
        <f t="shared" si="105"/>
        <v/>
      </c>
      <c r="M563" s="123">
        <f t="shared" si="107"/>
        <v>0</v>
      </c>
      <c r="N563" s="119" t="str">
        <f t="shared" si="108"/>
        <v/>
      </c>
      <c r="O563" s="119" t="str">
        <f t="shared" si="109"/>
        <v/>
      </c>
      <c r="P563" s="119" t="str">
        <f t="shared" si="110"/>
        <v/>
      </c>
      <c r="Q563" s="119" t="str">
        <f t="shared" si="111"/>
        <v/>
      </c>
      <c r="R563" s="119" t="str">
        <f t="shared" si="112"/>
        <v/>
      </c>
      <c r="S563" s="119" t="str">
        <f t="shared" si="113"/>
        <v/>
      </c>
      <c r="T563" s="119" t="str">
        <f t="shared" si="114"/>
        <v/>
      </c>
      <c r="U563" s="119" t="str">
        <f t="shared" si="115"/>
        <v/>
      </c>
      <c r="V563" s="119" t="str">
        <f t="shared" si="116"/>
        <v/>
      </c>
      <c r="W563" s="119" t="str">
        <f t="shared" si="117"/>
        <v/>
      </c>
      <c r="X563" s="147" t="str">
        <f t="shared" si="106"/>
        <v/>
      </c>
      <c r="Y563" s="88"/>
      <c r="Z563" s="88"/>
      <c r="AA563" s="88"/>
      <c r="AB563" s="88"/>
      <c r="AC563" s="88"/>
      <c r="AD563" s="88"/>
      <c r="AE563" s="88"/>
      <c r="AF563" s="88"/>
      <c r="AG563" s="88"/>
    </row>
    <row r="564" spans="1:33" x14ac:dyDescent="0.5">
      <c r="A564" s="149">
        <v>562</v>
      </c>
      <c r="B564" s="146"/>
      <c r="C564" s="146"/>
      <c r="D564" s="146"/>
      <c r="E564" s="146"/>
      <c r="F564" s="146"/>
      <c r="G564" s="146"/>
      <c r="H564" s="146"/>
      <c r="I564" s="146"/>
      <c r="J564" s="146"/>
      <c r="K564" s="146"/>
      <c r="L564" s="218" t="str">
        <f t="shared" si="105"/>
        <v/>
      </c>
      <c r="M564" s="123">
        <f t="shared" si="107"/>
        <v>0</v>
      </c>
      <c r="N564" s="119" t="str">
        <f t="shared" si="108"/>
        <v/>
      </c>
      <c r="O564" s="119" t="str">
        <f t="shared" si="109"/>
        <v/>
      </c>
      <c r="P564" s="119" t="str">
        <f t="shared" si="110"/>
        <v/>
      </c>
      <c r="Q564" s="119" t="str">
        <f t="shared" si="111"/>
        <v/>
      </c>
      <c r="R564" s="119" t="str">
        <f t="shared" si="112"/>
        <v/>
      </c>
      <c r="S564" s="119" t="str">
        <f t="shared" si="113"/>
        <v/>
      </c>
      <c r="T564" s="119" t="str">
        <f t="shared" si="114"/>
        <v/>
      </c>
      <c r="U564" s="119" t="str">
        <f t="shared" si="115"/>
        <v/>
      </c>
      <c r="V564" s="119" t="str">
        <f t="shared" si="116"/>
        <v/>
      </c>
      <c r="W564" s="119" t="str">
        <f t="shared" si="117"/>
        <v/>
      </c>
      <c r="X564" s="147" t="str">
        <f t="shared" si="106"/>
        <v/>
      </c>
      <c r="Y564" s="88"/>
      <c r="Z564" s="88"/>
      <c r="AA564" s="88"/>
      <c r="AB564" s="88"/>
      <c r="AC564" s="88"/>
      <c r="AD564" s="88"/>
      <c r="AE564" s="88"/>
      <c r="AF564" s="88"/>
      <c r="AG564" s="88"/>
    </row>
    <row r="565" spans="1:33" x14ac:dyDescent="0.5">
      <c r="A565" s="149">
        <v>563</v>
      </c>
      <c r="B565" s="146"/>
      <c r="C565" s="146"/>
      <c r="D565" s="146"/>
      <c r="E565" s="146"/>
      <c r="F565" s="146"/>
      <c r="G565" s="146"/>
      <c r="H565" s="146"/>
      <c r="I565" s="146"/>
      <c r="J565" s="146"/>
      <c r="K565" s="146"/>
      <c r="L565" s="218" t="str">
        <f t="shared" si="105"/>
        <v/>
      </c>
      <c r="M565" s="123">
        <f t="shared" si="107"/>
        <v>0</v>
      </c>
      <c r="N565" s="119" t="str">
        <f t="shared" si="108"/>
        <v/>
      </c>
      <c r="O565" s="119" t="str">
        <f t="shared" si="109"/>
        <v/>
      </c>
      <c r="P565" s="119" t="str">
        <f t="shared" si="110"/>
        <v/>
      </c>
      <c r="Q565" s="119" t="str">
        <f t="shared" si="111"/>
        <v/>
      </c>
      <c r="R565" s="119" t="str">
        <f t="shared" si="112"/>
        <v/>
      </c>
      <c r="S565" s="119" t="str">
        <f t="shared" si="113"/>
        <v/>
      </c>
      <c r="T565" s="119" t="str">
        <f t="shared" si="114"/>
        <v/>
      </c>
      <c r="U565" s="119" t="str">
        <f t="shared" si="115"/>
        <v/>
      </c>
      <c r="V565" s="119" t="str">
        <f t="shared" si="116"/>
        <v/>
      </c>
      <c r="W565" s="119" t="str">
        <f t="shared" si="117"/>
        <v/>
      </c>
      <c r="X565" s="147" t="str">
        <f t="shared" si="106"/>
        <v/>
      </c>
      <c r="Y565" s="88"/>
      <c r="Z565" s="88"/>
      <c r="AA565" s="88"/>
      <c r="AB565" s="88"/>
      <c r="AC565" s="88"/>
      <c r="AD565" s="88"/>
      <c r="AE565" s="88"/>
      <c r="AF565" s="88"/>
      <c r="AG565" s="88"/>
    </row>
    <row r="566" spans="1:33" x14ac:dyDescent="0.5">
      <c r="A566" s="149">
        <v>564</v>
      </c>
      <c r="B566" s="146"/>
      <c r="C566" s="146"/>
      <c r="D566" s="146"/>
      <c r="E566" s="146"/>
      <c r="F566" s="146"/>
      <c r="G566" s="146"/>
      <c r="H566" s="146"/>
      <c r="I566" s="146"/>
      <c r="J566" s="146"/>
      <c r="K566" s="146"/>
      <c r="L566" s="218" t="str">
        <f t="shared" si="105"/>
        <v/>
      </c>
      <c r="M566" s="123">
        <f t="shared" si="107"/>
        <v>0</v>
      </c>
      <c r="N566" s="119" t="str">
        <f t="shared" si="108"/>
        <v/>
      </c>
      <c r="O566" s="119" t="str">
        <f t="shared" si="109"/>
        <v/>
      </c>
      <c r="P566" s="119" t="str">
        <f t="shared" si="110"/>
        <v/>
      </c>
      <c r="Q566" s="119" t="str">
        <f t="shared" si="111"/>
        <v/>
      </c>
      <c r="R566" s="119" t="str">
        <f t="shared" si="112"/>
        <v/>
      </c>
      <c r="S566" s="119" t="str">
        <f t="shared" si="113"/>
        <v/>
      </c>
      <c r="T566" s="119" t="str">
        <f t="shared" si="114"/>
        <v/>
      </c>
      <c r="U566" s="119" t="str">
        <f t="shared" si="115"/>
        <v/>
      </c>
      <c r="V566" s="119" t="str">
        <f t="shared" si="116"/>
        <v/>
      </c>
      <c r="W566" s="119" t="str">
        <f t="shared" si="117"/>
        <v/>
      </c>
      <c r="X566" s="147" t="str">
        <f t="shared" si="106"/>
        <v/>
      </c>
      <c r="Y566" s="88"/>
      <c r="Z566" s="88"/>
      <c r="AA566" s="88"/>
      <c r="AB566" s="88"/>
      <c r="AC566" s="88"/>
      <c r="AD566" s="88"/>
      <c r="AE566" s="88"/>
      <c r="AF566" s="88"/>
      <c r="AG566" s="88"/>
    </row>
    <row r="567" spans="1:33" x14ac:dyDescent="0.5">
      <c r="A567" s="149">
        <v>565</v>
      </c>
      <c r="B567" s="146"/>
      <c r="C567" s="146"/>
      <c r="D567" s="146"/>
      <c r="E567" s="146"/>
      <c r="F567" s="146"/>
      <c r="G567" s="146"/>
      <c r="H567" s="146"/>
      <c r="I567" s="146"/>
      <c r="J567" s="146"/>
      <c r="K567" s="146"/>
      <c r="L567" s="218" t="str">
        <f t="shared" si="105"/>
        <v/>
      </c>
      <c r="M567" s="123">
        <f t="shared" si="107"/>
        <v>0</v>
      </c>
      <c r="N567" s="119" t="str">
        <f t="shared" si="108"/>
        <v/>
      </c>
      <c r="O567" s="119" t="str">
        <f t="shared" si="109"/>
        <v/>
      </c>
      <c r="P567" s="119" t="str">
        <f t="shared" si="110"/>
        <v/>
      </c>
      <c r="Q567" s="119" t="str">
        <f t="shared" si="111"/>
        <v/>
      </c>
      <c r="R567" s="119" t="str">
        <f t="shared" si="112"/>
        <v/>
      </c>
      <c r="S567" s="119" t="str">
        <f t="shared" si="113"/>
        <v/>
      </c>
      <c r="T567" s="119" t="str">
        <f t="shared" si="114"/>
        <v/>
      </c>
      <c r="U567" s="119" t="str">
        <f t="shared" si="115"/>
        <v/>
      </c>
      <c r="V567" s="119" t="str">
        <f t="shared" si="116"/>
        <v/>
      </c>
      <c r="W567" s="119" t="str">
        <f t="shared" si="117"/>
        <v/>
      </c>
      <c r="X567" s="147" t="str">
        <f t="shared" si="106"/>
        <v/>
      </c>
      <c r="Y567" s="88"/>
      <c r="Z567" s="88"/>
      <c r="AA567" s="88"/>
      <c r="AB567" s="88"/>
      <c r="AC567" s="88"/>
      <c r="AD567" s="88"/>
      <c r="AE567" s="88"/>
      <c r="AF567" s="88"/>
      <c r="AG567" s="88"/>
    </row>
    <row r="568" spans="1:33" x14ac:dyDescent="0.5">
      <c r="A568" s="149">
        <v>566</v>
      </c>
      <c r="B568" s="146"/>
      <c r="C568" s="146"/>
      <c r="D568" s="146"/>
      <c r="E568" s="146"/>
      <c r="F568" s="146"/>
      <c r="G568" s="146"/>
      <c r="H568" s="146"/>
      <c r="I568" s="146"/>
      <c r="J568" s="146"/>
      <c r="K568" s="146"/>
      <c r="L568" s="218" t="str">
        <f t="shared" si="105"/>
        <v/>
      </c>
      <c r="M568" s="123">
        <f t="shared" si="107"/>
        <v>0</v>
      </c>
      <c r="N568" s="119" t="str">
        <f t="shared" si="108"/>
        <v/>
      </c>
      <c r="O568" s="119" t="str">
        <f t="shared" si="109"/>
        <v/>
      </c>
      <c r="P568" s="119" t="str">
        <f t="shared" si="110"/>
        <v/>
      </c>
      <c r="Q568" s="119" t="str">
        <f t="shared" si="111"/>
        <v/>
      </c>
      <c r="R568" s="119" t="str">
        <f t="shared" si="112"/>
        <v/>
      </c>
      <c r="S568" s="119" t="str">
        <f t="shared" si="113"/>
        <v/>
      </c>
      <c r="T568" s="119" t="str">
        <f t="shared" si="114"/>
        <v/>
      </c>
      <c r="U568" s="119" t="str">
        <f t="shared" si="115"/>
        <v/>
      </c>
      <c r="V568" s="119" t="str">
        <f t="shared" si="116"/>
        <v/>
      </c>
      <c r="W568" s="119" t="str">
        <f t="shared" si="117"/>
        <v/>
      </c>
      <c r="X568" s="147" t="str">
        <f t="shared" si="106"/>
        <v/>
      </c>
      <c r="Y568" s="88"/>
      <c r="Z568" s="88"/>
      <c r="AA568" s="88"/>
      <c r="AB568" s="88"/>
      <c r="AC568" s="88"/>
      <c r="AD568" s="88"/>
      <c r="AE568" s="88"/>
      <c r="AF568" s="88"/>
      <c r="AG568" s="88"/>
    </row>
    <row r="569" spans="1:33" x14ac:dyDescent="0.5">
      <c r="A569" s="149">
        <v>567</v>
      </c>
      <c r="B569" s="146"/>
      <c r="C569" s="146"/>
      <c r="D569" s="146"/>
      <c r="E569" s="146"/>
      <c r="F569" s="146"/>
      <c r="G569" s="146"/>
      <c r="H569" s="146"/>
      <c r="I569" s="146"/>
      <c r="J569" s="146"/>
      <c r="K569" s="146"/>
      <c r="L569" s="218" t="str">
        <f t="shared" si="105"/>
        <v/>
      </c>
      <c r="M569" s="123">
        <f t="shared" si="107"/>
        <v>0</v>
      </c>
      <c r="N569" s="119" t="str">
        <f t="shared" si="108"/>
        <v/>
      </c>
      <c r="O569" s="119" t="str">
        <f t="shared" si="109"/>
        <v/>
      </c>
      <c r="P569" s="119" t="str">
        <f t="shared" si="110"/>
        <v/>
      </c>
      <c r="Q569" s="119" t="str">
        <f t="shared" si="111"/>
        <v/>
      </c>
      <c r="R569" s="119" t="str">
        <f t="shared" si="112"/>
        <v/>
      </c>
      <c r="S569" s="119" t="str">
        <f t="shared" si="113"/>
        <v/>
      </c>
      <c r="T569" s="119" t="str">
        <f t="shared" si="114"/>
        <v/>
      </c>
      <c r="U569" s="119" t="str">
        <f t="shared" si="115"/>
        <v/>
      </c>
      <c r="V569" s="119" t="str">
        <f t="shared" si="116"/>
        <v/>
      </c>
      <c r="W569" s="119" t="str">
        <f t="shared" si="117"/>
        <v/>
      </c>
      <c r="X569" s="147" t="str">
        <f t="shared" si="106"/>
        <v/>
      </c>
      <c r="Y569" s="88"/>
      <c r="Z569" s="88"/>
      <c r="AA569" s="88"/>
      <c r="AB569" s="88"/>
      <c r="AC569" s="88"/>
      <c r="AD569" s="88"/>
      <c r="AE569" s="88"/>
      <c r="AF569" s="88"/>
      <c r="AG569" s="88"/>
    </row>
    <row r="570" spans="1:33" x14ac:dyDescent="0.5">
      <c r="A570" s="149">
        <v>568</v>
      </c>
      <c r="B570" s="146"/>
      <c r="C570" s="146"/>
      <c r="D570" s="146"/>
      <c r="E570" s="146"/>
      <c r="F570" s="146"/>
      <c r="G570" s="146"/>
      <c r="H570" s="146"/>
      <c r="I570" s="146"/>
      <c r="J570" s="146"/>
      <c r="K570" s="146"/>
      <c r="L570" s="218" t="str">
        <f t="shared" si="105"/>
        <v/>
      </c>
      <c r="M570" s="123">
        <f t="shared" si="107"/>
        <v>0</v>
      </c>
      <c r="N570" s="119" t="str">
        <f t="shared" si="108"/>
        <v/>
      </c>
      <c r="O570" s="119" t="str">
        <f t="shared" si="109"/>
        <v/>
      </c>
      <c r="P570" s="119" t="str">
        <f t="shared" si="110"/>
        <v/>
      </c>
      <c r="Q570" s="119" t="str">
        <f t="shared" si="111"/>
        <v/>
      </c>
      <c r="R570" s="119" t="str">
        <f t="shared" si="112"/>
        <v/>
      </c>
      <c r="S570" s="119" t="str">
        <f t="shared" si="113"/>
        <v/>
      </c>
      <c r="T570" s="119" t="str">
        <f t="shared" si="114"/>
        <v/>
      </c>
      <c r="U570" s="119" t="str">
        <f t="shared" si="115"/>
        <v/>
      </c>
      <c r="V570" s="119" t="str">
        <f t="shared" si="116"/>
        <v/>
      </c>
      <c r="W570" s="119" t="str">
        <f t="shared" si="117"/>
        <v/>
      </c>
      <c r="X570" s="147" t="str">
        <f t="shared" si="106"/>
        <v/>
      </c>
      <c r="Y570" s="88"/>
      <c r="Z570" s="88"/>
      <c r="AA570" s="88"/>
      <c r="AB570" s="88"/>
      <c r="AC570" s="88"/>
      <c r="AD570" s="88"/>
      <c r="AE570" s="88"/>
      <c r="AF570" s="88"/>
      <c r="AG570" s="88"/>
    </row>
    <row r="571" spans="1:33" x14ac:dyDescent="0.5">
      <c r="A571" s="149">
        <v>569</v>
      </c>
      <c r="B571" s="146"/>
      <c r="C571" s="146"/>
      <c r="D571" s="146"/>
      <c r="E571" s="146"/>
      <c r="F571" s="146"/>
      <c r="G571" s="146"/>
      <c r="H571" s="146"/>
      <c r="I571" s="146"/>
      <c r="J571" s="146"/>
      <c r="K571" s="146"/>
      <c r="L571" s="218" t="str">
        <f t="shared" si="105"/>
        <v/>
      </c>
      <c r="M571" s="123">
        <f t="shared" si="107"/>
        <v>0</v>
      </c>
      <c r="N571" s="119" t="str">
        <f t="shared" si="108"/>
        <v/>
      </c>
      <c r="O571" s="119" t="str">
        <f t="shared" si="109"/>
        <v/>
      </c>
      <c r="P571" s="119" t="str">
        <f t="shared" si="110"/>
        <v/>
      </c>
      <c r="Q571" s="119" t="str">
        <f t="shared" si="111"/>
        <v/>
      </c>
      <c r="R571" s="119" t="str">
        <f t="shared" si="112"/>
        <v/>
      </c>
      <c r="S571" s="119" t="str">
        <f t="shared" si="113"/>
        <v/>
      </c>
      <c r="T571" s="119" t="str">
        <f t="shared" si="114"/>
        <v/>
      </c>
      <c r="U571" s="119" t="str">
        <f t="shared" si="115"/>
        <v/>
      </c>
      <c r="V571" s="119" t="str">
        <f t="shared" si="116"/>
        <v/>
      </c>
      <c r="W571" s="119" t="str">
        <f t="shared" si="117"/>
        <v/>
      </c>
      <c r="X571" s="147" t="str">
        <f t="shared" si="106"/>
        <v/>
      </c>
      <c r="Y571" s="88"/>
      <c r="Z571" s="88"/>
      <c r="AA571" s="88"/>
      <c r="AB571" s="88"/>
      <c r="AC571" s="88"/>
      <c r="AD571" s="88"/>
      <c r="AE571" s="88"/>
      <c r="AF571" s="88"/>
      <c r="AG571" s="88"/>
    </row>
    <row r="572" spans="1:33" x14ac:dyDescent="0.5">
      <c r="A572" s="149">
        <v>570</v>
      </c>
      <c r="B572" s="146"/>
      <c r="C572" s="146"/>
      <c r="D572" s="146"/>
      <c r="E572" s="146"/>
      <c r="F572" s="146"/>
      <c r="G572" s="146"/>
      <c r="H572" s="146"/>
      <c r="I572" s="146"/>
      <c r="J572" s="146"/>
      <c r="K572" s="146"/>
      <c r="L572" s="218" t="str">
        <f t="shared" si="105"/>
        <v/>
      </c>
      <c r="M572" s="123">
        <f t="shared" si="107"/>
        <v>0</v>
      </c>
      <c r="N572" s="119" t="str">
        <f t="shared" si="108"/>
        <v/>
      </c>
      <c r="O572" s="119" t="str">
        <f t="shared" si="109"/>
        <v/>
      </c>
      <c r="P572" s="119" t="str">
        <f t="shared" si="110"/>
        <v/>
      </c>
      <c r="Q572" s="119" t="str">
        <f t="shared" si="111"/>
        <v/>
      </c>
      <c r="R572" s="119" t="str">
        <f t="shared" si="112"/>
        <v/>
      </c>
      <c r="S572" s="119" t="str">
        <f t="shared" si="113"/>
        <v/>
      </c>
      <c r="T572" s="119" t="str">
        <f t="shared" si="114"/>
        <v/>
      </c>
      <c r="U572" s="119" t="str">
        <f t="shared" si="115"/>
        <v/>
      </c>
      <c r="V572" s="119" t="str">
        <f t="shared" si="116"/>
        <v/>
      </c>
      <c r="W572" s="119" t="str">
        <f t="shared" si="117"/>
        <v/>
      </c>
      <c r="X572" s="147" t="str">
        <f t="shared" si="106"/>
        <v/>
      </c>
      <c r="Y572" s="88"/>
      <c r="Z572" s="88"/>
      <c r="AA572" s="88"/>
      <c r="AB572" s="88"/>
      <c r="AC572" s="88"/>
      <c r="AD572" s="88"/>
      <c r="AE572" s="88"/>
      <c r="AF572" s="88"/>
      <c r="AG572" s="88"/>
    </row>
    <row r="573" spans="1:33" x14ac:dyDescent="0.5">
      <c r="A573" s="149">
        <v>571</v>
      </c>
      <c r="B573" s="146"/>
      <c r="C573" s="146"/>
      <c r="D573" s="146"/>
      <c r="E573" s="146"/>
      <c r="F573" s="146"/>
      <c r="G573" s="146"/>
      <c r="H573" s="146"/>
      <c r="I573" s="146"/>
      <c r="J573" s="146"/>
      <c r="K573" s="146"/>
      <c r="L573" s="218" t="str">
        <f t="shared" si="105"/>
        <v/>
      </c>
      <c r="M573" s="123">
        <f t="shared" si="107"/>
        <v>0</v>
      </c>
      <c r="N573" s="119" t="str">
        <f t="shared" si="108"/>
        <v/>
      </c>
      <c r="O573" s="119" t="str">
        <f t="shared" si="109"/>
        <v/>
      </c>
      <c r="P573" s="119" t="str">
        <f t="shared" si="110"/>
        <v/>
      </c>
      <c r="Q573" s="119" t="str">
        <f t="shared" si="111"/>
        <v/>
      </c>
      <c r="R573" s="119" t="str">
        <f t="shared" si="112"/>
        <v/>
      </c>
      <c r="S573" s="119" t="str">
        <f t="shared" si="113"/>
        <v/>
      </c>
      <c r="T573" s="119" t="str">
        <f t="shared" si="114"/>
        <v/>
      </c>
      <c r="U573" s="119" t="str">
        <f t="shared" si="115"/>
        <v/>
      </c>
      <c r="V573" s="119" t="str">
        <f t="shared" si="116"/>
        <v/>
      </c>
      <c r="W573" s="119" t="str">
        <f t="shared" si="117"/>
        <v/>
      </c>
      <c r="X573" s="147" t="str">
        <f t="shared" si="106"/>
        <v/>
      </c>
      <c r="Y573" s="88"/>
      <c r="Z573" s="88"/>
      <c r="AA573" s="88"/>
      <c r="AB573" s="88"/>
      <c r="AC573" s="88"/>
      <c r="AD573" s="88"/>
      <c r="AE573" s="88"/>
      <c r="AF573" s="88"/>
      <c r="AG573" s="88"/>
    </row>
    <row r="574" spans="1:33" x14ac:dyDescent="0.5">
      <c r="A574" s="149">
        <v>572</v>
      </c>
      <c r="B574" s="146"/>
      <c r="C574" s="146"/>
      <c r="D574" s="146"/>
      <c r="E574" s="146"/>
      <c r="F574" s="146"/>
      <c r="G574" s="146"/>
      <c r="H574" s="146"/>
      <c r="I574" s="146"/>
      <c r="J574" s="146"/>
      <c r="K574" s="146"/>
      <c r="L574" s="218" t="str">
        <f t="shared" si="105"/>
        <v/>
      </c>
      <c r="M574" s="123">
        <f t="shared" si="107"/>
        <v>0</v>
      </c>
      <c r="N574" s="119" t="str">
        <f t="shared" si="108"/>
        <v/>
      </c>
      <c r="O574" s="119" t="str">
        <f t="shared" si="109"/>
        <v/>
      </c>
      <c r="P574" s="119" t="str">
        <f t="shared" si="110"/>
        <v/>
      </c>
      <c r="Q574" s="119" t="str">
        <f t="shared" si="111"/>
        <v/>
      </c>
      <c r="R574" s="119" t="str">
        <f t="shared" si="112"/>
        <v/>
      </c>
      <c r="S574" s="119" t="str">
        <f t="shared" si="113"/>
        <v/>
      </c>
      <c r="T574" s="119" t="str">
        <f t="shared" si="114"/>
        <v/>
      </c>
      <c r="U574" s="119" t="str">
        <f t="shared" si="115"/>
        <v/>
      </c>
      <c r="V574" s="119" t="str">
        <f t="shared" si="116"/>
        <v/>
      </c>
      <c r="W574" s="119" t="str">
        <f t="shared" si="117"/>
        <v/>
      </c>
      <c r="X574" s="147" t="str">
        <f t="shared" si="106"/>
        <v/>
      </c>
      <c r="Y574" s="88"/>
      <c r="Z574" s="88"/>
      <c r="AA574" s="88"/>
      <c r="AB574" s="88"/>
      <c r="AC574" s="88"/>
      <c r="AD574" s="88"/>
      <c r="AE574" s="88"/>
      <c r="AF574" s="88"/>
      <c r="AG574" s="88"/>
    </row>
    <row r="575" spans="1:33" x14ac:dyDescent="0.5">
      <c r="A575" s="149">
        <v>573</v>
      </c>
      <c r="B575" s="146"/>
      <c r="C575" s="146"/>
      <c r="D575" s="146"/>
      <c r="E575" s="146"/>
      <c r="F575" s="146"/>
      <c r="G575" s="146"/>
      <c r="H575" s="146"/>
      <c r="I575" s="146"/>
      <c r="J575" s="146"/>
      <c r="K575" s="146"/>
      <c r="L575" s="218" t="str">
        <f t="shared" si="105"/>
        <v/>
      </c>
      <c r="M575" s="123">
        <f t="shared" si="107"/>
        <v>0</v>
      </c>
      <c r="N575" s="119" t="str">
        <f t="shared" si="108"/>
        <v/>
      </c>
      <c r="O575" s="119" t="str">
        <f t="shared" si="109"/>
        <v/>
      </c>
      <c r="P575" s="119" t="str">
        <f t="shared" si="110"/>
        <v/>
      </c>
      <c r="Q575" s="119" t="str">
        <f t="shared" si="111"/>
        <v/>
      </c>
      <c r="R575" s="119" t="str">
        <f t="shared" si="112"/>
        <v/>
      </c>
      <c r="S575" s="119" t="str">
        <f t="shared" si="113"/>
        <v/>
      </c>
      <c r="T575" s="119" t="str">
        <f t="shared" si="114"/>
        <v/>
      </c>
      <c r="U575" s="119" t="str">
        <f t="shared" si="115"/>
        <v/>
      </c>
      <c r="V575" s="119" t="str">
        <f t="shared" si="116"/>
        <v/>
      </c>
      <c r="W575" s="119" t="str">
        <f t="shared" si="117"/>
        <v/>
      </c>
      <c r="X575" s="147" t="str">
        <f t="shared" si="106"/>
        <v/>
      </c>
      <c r="Y575" s="88"/>
      <c r="Z575" s="88"/>
      <c r="AA575" s="88"/>
      <c r="AB575" s="88"/>
      <c r="AC575" s="88"/>
      <c r="AD575" s="88"/>
      <c r="AE575" s="88"/>
      <c r="AF575" s="88"/>
      <c r="AG575" s="88"/>
    </row>
    <row r="576" spans="1:33" x14ac:dyDescent="0.5">
      <c r="A576" s="149">
        <v>574</v>
      </c>
      <c r="B576" s="146"/>
      <c r="C576" s="146"/>
      <c r="D576" s="146"/>
      <c r="E576" s="146"/>
      <c r="F576" s="146"/>
      <c r="G576" s="146"/>
      <c r="H576" s="146"/>
      <c r="I576" s="146"/>
      <c r="J576" s="146"/>
      <c r="K576" s="146"/>
      <c r="L576" s="218" t="str">
        <f t="shared" si="105"/>
        <v/>
      </c>
      <c r="M576" s="123">
        <f t="shared" si="107"/>
        <v>0</v>
      </c>
      <c r="N576" s="119" t="str">
        <f t="shared" si="108"/>
        <v/>
      </c>
      <c r="O576" s="119" t="str">
        <f t="shared" si="109"/>
        <v/>
      </c>
      <c r="P576" s="119" t="str">
        <f t="shared" si="110"/>
        <v/>
      </c>
      <c r="Q576" s="119" t="str">
        <f t="shared" si="111"/>
        <v/>
      </c>
      <c r="R576" s="119" t="str">
        <f t="shared" si="112"/>
        <v/>
      </c>
      <c r="S576" s="119" t="str">
        <f t="shared" si="113"/>
        <v/>
      </c>
      <c r="T576" s="119" t="str">
        <f t="shared" si="114"/>
        <v/>
      </c>
      <c r="U576" s="119" t="str">
        <f t="shared" si="115"/>
        <v/>
      </c>
      <c r="V576" s="119" t="str">
        <f t="shared" si="116"/>
        <v/>
      </c>
      <c r="W576" s="119" t="str">
        <f t="shared" si="117"/>
        <v/>
      </c>
      <c r="X576" s="147" t="str">
        <f t="shared" si="106"/>
        <v/>
      </c>
      <c r="Y576" s="88"/>
      <c r="Z576" s="88"/>
      <c r="AA576" s="88"/>
      <c r="AB576" s="88"/>
      <c r="AC576" s="88"/>
      <c r="AD576" s="88"/>
      <c r="AE576" s="88"/>
      <c r="AF576" s="88"/>
      <c r="AG576" s="88"/>
    </row>
    <row r="577" spans="1:33" x14ac:dyDescent="0.5">
      <c r="A577" s="149">
        <v>575</v>
      </c>
      <c r="B577" s="146"/>
      <c r="C577" s="146"/>
      <c r="D577" s="146"/>
      <c r="E577" s="146"/>
      <c r="F577" s="146"/>
      <c r="G577" s="146"/>
      <c r="H577" s="146"/>
      <c r="I577" s="146"/>
      <c r="J577" s="146"/>
      <c r="K577" s="146"/>
      <c r="L577" s="218" t="str">
        <f t="shared" si="105"/>
        <v/>
      </c>
      <c r="M577" s="123">
        <f t="shared" si="107"/>
        <v>0</v>
      </c>
      <c r="N577" s="119" t="str">
        <f t="shared" si="108"/>
        <v/>
      </c>
      <c r="O577" s="119" t="str">
        <f t="shared" si="109"/>
        <v/>
      </c>
      <c r="P577" s="119" t="str">
        <f t="shared" si="110"/>
        <v/>
      </c>
      <c r="Q577" s="119" t="str">
        <f t="shared" si="111"/>
        <v/>
      </c>
      <c r="R577" s="119" t="str">
        <f t="shared" si="112"/>
        <v/>
      </c>
      <c r="S577" s="119" t="str">
        <f t="shared" si="113"/>
        <v/>
      </c>
      <c r="T577" s="119" t="str">
        <f t="shared" si="114"/>
        <v/>
      </c>
      <c r="U577" s="119" t="str">
        <f t="shared" si="115"/>
        <v/>
      </c>
      <c r="V577" s="119" t="str">
        <f t="shared" si="116"/>
        <v/>
      </c>
      <c r="W577" s="119" t="str">
        <f t="shared" si="117"/>
        <v/>
      </c>
      <c r="X577" s="147" t="str">
        <f t="shared" si="106"/>
        <v/>
      </c>
      <c r="Y577" s="88"/>
      <c r="Z577" s="88"/>
      <c r="AA577" s="88"/>
      <c r="AB577" s="88"/>
      <c r="AC577" s="88"/>
      <c r="AD577" s="88"/>
      <c r="AE577" s="88"/>
      <c r="AF577" s="88"/>
      <c r="AG577" s="88"/>
    </row>
    <row r="578" spans="1:33" x14ac:dyDescent="0.5">
      <c r="A578" s="149">
        <v>576</v>
      </c>
      <c r="B578" s="146"/>
      <c r="C578" s="146"/>
      <c r="D578" s="146"/>
      <c r="E578" s="146"/>
      <c r="F578" s="146"/>
      <c r="G578" s="146"/>
      <c r="H578" s="146"/>
      <c r="I578" s="146"/>
      <c r="J578" s="146"/>
      <c r="K578" s="146"/>
      <c r="L578" s="218" t="str">
        <f t="shared" si="105"/>
        <v/>
      </c>
      <c r="M578" s="123">
        <f t="shared" si="107"/>
        <v>0</v>
      </c>
      <c r="N578" s="119" t="str">
        <f t="shared" si="108"/>
        <v/>
      </c>
      <c r="O578" s="119" t="str">
        <f t="shared" si="109"/>
        <v/>
      </c>
      <c r="P578" s="119" t="str">
        <f t="shared" si="110"/>
        <v/>
      </c>
      <c r="Q578" s="119" t="str">
        <f t="shared" si="111"/>
        <v/>
      </c>
      <c r="R578" s="119" t="str">
        <f t="shared" si="112"/>
        <v/>
      </c>
      <c r="S578" s="119" t="str">
        <f t="shared" si="113"/>
        <v/>
      </c>
      <c r="T578" s="119" t="str">
        <f t="shared" si="114"/>
        <v/>
      </c>
      <c r="U578" s="119" t="str">
        <f t="shared" si="115"/>
        <v/>
      </c>
      <c r="V578" s="119" t="str">
        <f t="shared" si="116"/>
        <v/>
      </c>
      <c r="W578" s="119" t="str">
        <f t="shared" si="117"/>
        <v/>
      </c>
      <c r="X578" s="147" t="str">
        <f t="shared" si="106"/>
        <v/>
      </c>
      <c r="Y578" s="88"/>
      <c r="Z578" s="88"/>
      <c r="AA578" s="88"/>
      <c r="AB578" s="88"/>
      <c r="AC578" s="88"/>
      <c r="AD578" s="88"/>
      <c r="AE578" s="88"/>
      <c r="AF578" s="88"/>
      <c r="AG578" s="88"/>
    </row>
    <row r="579" spans="1:33" x14ac:dyDescent="0.5">
      <c r="A579" s="149">
        <v>577</v>
      </c>
      <c r="B579" s="146"/>
      <c r="C579" s="146"/>
      <c r="D579" s="146"/>
      <c r="E579" s="146"/>
      <c r="F579" s="146"/>
      <c r="G579" s="146"/>
      <c r="H579" s="146"/>
      <c r="I579" s="146"/>
      <c r="J579" s="146"/>
      <c r="K579" s="146"/>
      <c r="L579" s="218" t="str">
        <f t="shared" ref="L579:L642" si="118">X579</f>
        <v/>
      </c>
      <c r="M579" s="123">
        <f t="shared" si="107"/>
        <v>0</v>
      </c>
      <c r="N579" s="119" t="str">
        <f t="shared" si="108"/>
        <v/>
      </c>
      <c r="O579" s="119" t="str">
        <f t="shared" si="109"/>
        <v/>
      </c>
      <c r="P579" s="119" t="str">
        <f t="shared" si="110"/>
        <v/>
      </c>
      <c r="Q579" s="119" t="str">
        <f t="shared" si="111"/>
        <v/>
      </c>
      <c r="R579" s="119" t="str">
        <f t="shared" si="112"/>
        <v/>
      </c>
      <c r="S579" s="119" t="str">
        <f t="shared" si="113"/>
        <v/>
      </c>
      <c r="T579" s="119" t="str">
        <f t="shared" si="114"/>
        <v/>
      </c>
      <c r="U579" s="119" t="str">
        <f t="shared" si="115"/>
        <v/>
      </c>
      <c r="V579" s="119" t="str">
        <f t="shared" si="116"/>
        <v/>
      </c>
      <c r="W579" s="119" t="str">
        <f t="shared" si="117"/>
        <v/>
      </c>
      <c r="X579" s="147" t="str">
        <f t="shared" ref="X579:X642" si="119">IF(M579=0,"",SUM(B579:K579))</f>
        <v/>
      </c>
      <c r="Y579" s="88"/>
      <c r="Z579" s="88"/>
      <c r="AA579" s="88"/>
      <c r="AB579" s="88"/>
      <c r="AC579" s="88"/>
      <c r="AD579" s="88"/>
      <c r="AE579" s="88"/>
      <c r="AF579" s="88"/>
      <c r="AG579" s="88"/>
    </row>
    <row r="580" spans="1:33" x14ac:dyDescent="0.5">
      <c r="A580" s="149">
        <v>578</v>
      </c>
      <c r="B580" s="146"/>
      <c r="C580" s="146"/>
      <c r="D580" s="146"/>
      <c r="E580" s="146"/>
      <c r="F580" s="146"/>
      <c r="G580" s="146"/>
      <c r="H580" s="146"/>
      <c r="I580" s="146"/>
      <c r="J580" s="146"/>
      <c r="K580" s="146"/>
      <c r="L580" s="218" t="str">
        <f t="shared" si="118"/>
        <v/>
      </c>
      <c r="M580" s="123">
        <f t="shared" ref="M580:M643" si="120">COUNT(B580:K580)</f>
        <v>0</v>
      </c>
      <c r="N580" s="119" t="str">
        <f t="shared" ref="N580:N643" si="121">IF(B580=0,"",B580^2)</f>
        <v/>
      </c>
      <c r="O580" s="119" t="str">
        <f t="shared" ref="O580:O643" si="122">IF(C580=0,"",C580^2)</f>
        <v/>
      </c>
      <c r="P580" s="119" t="str">
        <f t="shared" ref="P580:P643" si="123">IF(D580=0,"",D580^2)</f>
        <v/>
      </c>
      <c r="Q580" s="119" t="str">
        <f t="shared" ref="Q580:Q643" si="124">IF(E580=0,"",E580^2)</f>
        <v/>
      </c>
      <c r="R580" s="119" t="str">
        <f t="shared" ref="R580:R643" si="125">IF(F580=0,"",F580^2)</f>
        <v/>
      </c>
      <c r="S580" s="119" t="str">
        <f t="shared" ref="S580:S643" si="126">IF(G580=0,"",G580^2)</f>
        <v/>
      </c>
      <c r="T580" s="119" t="str">
        <f t="shared" ref="T580:T643" si="127">IF(H580=0,"",H580^2)</f>
        <v/>
      </c>
      <c r="U580" s="119" t="str">
        <f t="shared" ref="U580:U643" si="128">IF(I580=0,"",I580^2)</f>
        <v/>
      </c>
      <c r="V580" s="119" t="str">
        <f t="shared" ref="V580:V643" si="129">IF(J580=0,"",J580^2)</f>
        <v/>
      </c>
      <c r="W580" s="119" t="str">
        <f t="shared" ref="W580:W643" si="130">IF(K580=0,"",K580^2)</f>
        <v/>
      </c>
      <c r="X580" s="147" t="str">
        <f t="shared" si="119"/>
        <v/>
      </c>
      <c r="Y580" s="88"/>
      <c r="Z580" s="88"/>
      <c r="AA580" s="88"/>
      <c r="AB580" s="88"/>
      <c r="AC580" s="88"/>
      <c r="AD580" s="88"/>
      <c r="AE580" s="88"/>
      <c r="AF580" s="88"/>
      <c r="AG580" s="88"/>
    </row>
    <row r="581" spans="1:33" x14ac:dyDescent="0.5">
      <c r="A581" s="149">
        <v>579</v>
      </c>
      <c r="B581" s="146"/>
      <c r="C581" s="146"/>
      <c r="D581" s="146"/>
      <c r="E581" s="146"/>
      <c r="F581" s="146"/>
      <c r="G581" s="146"/>
      <c r="H581" s="146"/>
      <c r="I581" s="146"/>
      <c r="J581" s="146"/>
      <c r="K581" s="146"/>
      <c r="L581" s="218" t="str">
        <f t="shared" si="118"/>
        <v/>
      </c>
      <c r="M581" s="123">
        <f t="shared" si="120"/>
        <v>0</v>
      </c>
      <c r="N581" s="119" t="str">
        <f t="shared" si="121"/>
        <v/>
      </c>
      <c r="O581" s="119" t="str">
        <f t="shared" si="122"/>
        <v/>
      </c>
      <c r="P581" s="119" t="str">
        <f t="shared" si="123"/>
        <v/>
      </c>
      <c r="Q581" s="119" t="str">
        <f t="shared" si="124"/>
        <v/>
      </c>
      <c r="R581" s="119" t="str">
        <f t="shared" si="125"/>
        <v/>
      </c>
      <c r="S581" s="119" t="str">
        <f t="shared" si="126"/>
        <v/>
      </c>
      <c r="T581" s="119" t="str">
        <f t="shared" si="127"/>
        <v/>
      </c>
      <c r="U581" s="119" t="str">
        <f t="shared" si="128"/>
        <v/>
      </c>
      <c r="V581" s="119" t="str">
        <f t="shared" si="129"/>
        <v/>
      </c>
      <c r="W581" s="119" t="str">
        <f t="shared" si="130"/>
        <v/>
      </c>
      <c r="X581" s="147" t="str">
        <f t="shared" si="119"/>
        <v/>
      </c>
      <c r="Y581" s="88"/>
      <c r="Z581" s="88"/>
      <c r="AA581" s="88"/>
      <c r="AB581" s="88"/>
      <c r="AC581" s="88"/>
      <c r="AD581" s="88"/>
      <c r="AE581" s="88"/>
      <c r="AF581" s="88"/>
      <c r="AG581" s="88"/>
    </row>
    <row r="582" spans="1:33" x14ac:dyDescent="0.5">
      <c r="A582" s="149">
        <v>580</v>
      </c>
      <c r="B582" s="146"/>
      <c r="C582" s="146"/>
      <c r="D582" s="146"/>
      <c r="E582" s="146"/>
      <c r="F582" s="146"/>
      <c r="G582" s="146"/>
      <c r="H582" s="146"/>
      <c r="I582" s="146"/>
      <c r="J582" s="146"/>
      <c r="K582" s="146"/>
      <c r="L582" s="218" t="str">
        <f t="shared" si="118"/>
        <v/>
      </c>
      <c r="M582" s="123">
        <f t="shared" si="120"/>
        <v>0</v>
      </c>
      <c r="N582" s="119" t="str">
        <f t="shared" si="121"/>
        <v/>
      </c>
      <c r="O582" s="119" t="str">
        <f t="shared" si="122"/>
        <v/>
      </c>
      <c r="P582" s="119" t="str">
        <f t="shared" si="123"/>
        <v/>
      </c>
      <c r="Q582" s="119" t="str">
        <f t="shared" si="124"/>
        <v/>
      </c>
      <c r="R582" s="119" t="str">
        <f t="shared" si="125"/>
        <v/>
      </c>
      <c r="S582" s="119" t="str">
        <f t="shared" si="126"/>
        <v/>
      </c>
      <c r="T582" s="119" t="str">
        <f t="shared" si="127"/>
        <v/>
      </c>
      <c r="U582" s="119" t="str">
        <f t="shared" si="128"/>
        <v/>
      </c>
      <c r="V582" s="119" t="str">
        <f t="shared" si="129"/>
        <v/>
      </c>
      <c r="W582" s="119" t="str">
        <f t="shared" si="130"/>
        <v/>
      </c>
      <c r="X582" s="147" t="str">
        <f t="shared" si="119"/>
        <v/>
      </c>
      <c r="Y582" s="88"/>
      <c r="Z582" s="88"/>
      <c r="AA582" s="88"/>
      <c r="AB582" s="88"/>
      <c r="AC582" s="88"/>
      <c r="AD582" s="88"/>
      <c r="AE582" s="88"/>
      <c r="AF582" s="88"/>
      <c r="AG582" s="88"/>
    </row>
    <row r="583" spans="1:33" x14ac:dyDescent="0.5">
      <c r="A583" s="149">
        <v>581</v>
      </c>
      <c r="B583" s="146"/>
      <c r="C583" s="146"/>
      <c r="D583" s="146"/>
      <c r="E583" s="146"/>
      <c r="F583" s="146"/>
      <c r="G583" s="146"/>
      <c r="H583" s="146"/>
      <c r="I583" s="146"/>
      <c r="J583" s="146"/>
      <c r="K583" s="146"/>
      <c r="L583" s="218" t="str">
        <f t="shared" si="118"/>
        <v/>
      </c>
      <c r="M583" s="123">
        <f t="shared" si="120"/>
        <v>0</v>
      </c>
      <c r="N583" s="119" t="str">
        <f t="shared" si="121"/>
        <v/>
      </c>
      <c r="O583" s="119" t="str">
        <f t="shared" si="122"/>
        <v/>
      </c>
      <c r="P583" s="119" t="str">
        <f t="shared" si="123"/>
        <v/>
      </c>
      <c r="Q583" s="119" t="str">
        <f t="shared" si="124"/>
        <v/>
      </c>
      <c r="R583" s="119" t="str">
        <f t="shared" si="125"/>
        <v/>
      </c>
      <c r="S583" s="119" t="str">
        <f t="shared" si="126"/>
        <v/>
      </c>
      <c r="T583" s="119" t="str">
        <f t="shared" si="127"/>
        <v/>
      </c>
      <c r="U583" s="119" t="str">
        <f t="shared" si="128"/>
        <v/>
      </c>
      <c r="V583" s="119" t="str">
        <f t="shared" si="129"/>
        <v/>
      </c>
      <c r="W583" s="119" t="str">
        <f t="shared" si="130"/>
        <v/>
      </c>
      <c r="X583" s="147" t="str">
        <f t="shared" si="119"/>
        <v/>
      </c>
      <c r="Y583" s="88"/>
      <c r="Z583" s="88"/>
      <c r="AA583" s="88"/>
      <c r="AB583" s="88"/>
      <c r="AC583" s="88"/>
      <c r="AD583" s="88"/>
      <c r="AE583" s="88"/>
      <c r="AF583" s="88"/>
      <c r="AG583" s="88"/>
    </row>
    <row r="584" spans="1:33" x14ac:dyDescent="0.5">
      <c r="A584" s="149">
        <v>582</v>
      </c>
      <c r="B584" s="146"/>
      <c r="C584" s="146"/>
      <c r="D584" s="146"/>
      <c r="E584" s="146"/>
      <c r="F584" s="146"/>
      <c r="G584" s="146"/>
      <c r="H584" s="146"/>
      <c r="I584" s="146"/>
      <c r="J584" s="146"/>
      <c r="K584" s="146"/>
      <c r="L584" s="218" t="str">
        <f t="shared" si="118"/>
        <v/>
      </c>
      <c r="M584" s="123">
        <f t="shared" si="120"/>
        <v>0</v>
      </c>
      <c r="N584" s="119" t="str">
        <f t="shared" si="121"/>
        <v/>
      </c>
      <c r="O584" s="119" t="str">
        <f t="shared" si="122"/>
        <v/>
      </c>
      <c r="P584" s="119" t="str">
        <f t="shared" si="123"/>
        <v/>
      </c>
      <c r="Q584" s="119" t="str">
        <f t="shared" si="124"/>
        <v/>
      </c>
      <c r="R584" s="119" t="str">
        <f t="shared" si="125"/>
        <v/>
      </c>
      <c r="S584" s="119" t="str">
        <f t="shared" si="126"/>
        <v/>
      </c>
      <c r="T584" s="119" t="str">
        <f t="shared" si="127"/>
        <v/>
      </c>
      <c r="U584" s="119" t="str">
        <f t="shared" si="128"/>
        <v/>
      </c>
      <c r="V584" s="119" t="str">
        <f t="shared" si="129"/>
        <v/>
      </c>
      <c r="W584" s="119" t="str">
        <f t="shared" si="130"/>
        <v/>
      </c>
      <c r="X584" s="147" t="str">
        <f t="shared" si="119"/>
        <v/>
      </c>
      <c r="Y584" s="88"/>
      <c r="Z584" s="88"/>
      <c r="AA584" s="88"/>
      <c r="AB584" s="88"/>
      <c r="AC584" s="88"/>
      <c r="AD584" s="88"/>
      <c r="AE584" s="88"/>
      <c r="AF584" s="88"/>
      <c r="AG584" s="88"/>
    </row>
    <row r="585" spans="1:33" x14ac:dyDescent="0.5">
      <c r="A585" s="149">
        <v>583</v>
      </c>
      <c r="B585" s="146"/>
      <c r="C585" s="146"/>
      <c r="D585" s="146"/>
      <c r="E585" s="146"/>
      <c r="F585" s="146"/>
      <c r="G585" s="146"/>
      <c r="H585" s="146"/>
      <c r="I585" s="146"/>
      <c r="J585" s="146"/>
      <c r="K585" s="146"/>
      <c r="L585" s="218" t="str">
        <f t="shared" si="118"/>
        <v/>
      </c>
      <c r="M585" s="123">
        <f t="shared" si="120"/>
        <v>0</v>
      </c>
      <c r="N585" s="119" t="str">
        <f t="shared" si="121"/>
        <v/>
      </c>
      <c r="O585" s="119" t="str">
        <f t="shared" si="122"/>
        <v/>
      </c>
      <c r="P585" s="119" t="str">
        <f t="shared" si="123"/>
        <v/>
      </c>
      <c r="Q585" s="119" t="str">
        <f t="shared" si="124"/>
        <v/>
      </c>
      <c r="R585" s="119" t="str">
        <f t="shared" si="125"/>
        <v/>
      </c>
      <c r="S585" s="119" t="str">
        <f t="shared" si="126"/>
        <v/>
      </c>
      <c r="T585" s="119" t="str">
        <f t="shared" si="127"/>
        <v/>
      </c>
      <c r="U585" s="119" t="str">
        <f t="shared" si="128"/>
        <v/>
      </c>
      <c r="V585" s="119" t="str">
        <f t="shared" si="129"/>
        <v/>
      </c>
      <c r="W585" s="119" t="str">
        <f t="shared" si="130"/>
        <v/>
      </c>
      <c r="X585" s="147" t="str">
        <f t="shared" si="119"/>
        <v/>
      </c>
      <c r="Y585" s="88"/>
      <c r="Z585" s="88"/>
      <c r="AA585" s="88"/>
      <c r="AB585" s="88"/>
      <c r="AC585" s="88"/>
      <c r="AD585" s="88"/>
      <c r="AE585" s="88"/>
      <c r="AF585" s="88"/>
      <c r="AG585" s="88"/>
    </row>
    <row r="586" spans="1:33" x14ac:dyDescent="0.5">
      <c r="A586" s="149">
        <v>584</v>
      </c>
      <c r="B586" s="146"/>
      <c r="C586" s="146"/>
      <c r="D586" s="146"/>
      <c r="E586" s="146"/>
      <c r="F586" s="146"/>
      <c r="G586" s="146"/>
      <c r="H586" s="146"/>
      <c r="I586" s="146"/>
      <c r="J586" s="146"/>
      <c r="K586" s="146"/>
      <c r="L586" s="218" t="str">
        <f t="shared" si="118"/>
        <v/>
      </c>
      <c r="M586" s="123">
        <f t="shared" si="120"/>
        <v>0</v>
      </c>
      <c r="N586" s="119" t="str">
        <f t="shared" si="121"/>
        <v/>
      </c>
      <c r="O586" s="119" t="str">
        <f t="shared" si="122"/>
        <v/>
      </c>
      <c r="P586" s="119" t="str">
        <f t="shared" si="123"/>
        <v/>
      </c>
      <c r="Q586" s="119" t="str">
        <f t="shared" si="124"/>
        <v/>
      </c>
      <c r="R586" s="119" t="str">
        <f t="shared" si="125"/>
        <v/>
      </c>
      <c r="S586" s="119" t="str">
        <f t="shared" si="126"/>
        <v/>
      </c>
      <c r="T586" s="119" t="str">
        <f t="shared" si="127"/>
        <v/>
      </c>
      <c r="U586" s="119" t="str">
        <f t="shared" si="128"/>
        <v/>
      </c>
      <c r="V586" s="119" t="str">
        <f t="shared" si="129"/>
        <v/>
      </c>
      <c r="W586" s="119" t="str">
        <f t="shared" si="130"/>
        <v/>
      </c>
      <c r="X586" s="147" t="str">
        <f t="shared" si="119"/>
        <v/>
      </c>
      <c r="Y586" s="88"/>
      <c r="Z586" s="88"/>
      <c r="AA586" s="88"/>
      <c r="AB586" s="88"/>
      <c r="AC586" s="88"/>
      <c r="AD586" s="88"/>
      <c r="AE586" s="88"/>
      <c r="AF586" s="88"/>
      <c r="AG586" s="88"/>
    </row>
    <row r="587" spans="1:33" x14ac:dyDescent="0.5">
      <c r="A587" s="149">
        <v>585</v>
      </c>
      <c r="B587" s="146"/>
      <c r="C587" s="146"/>
      <c r="D587" s="146"/>
      <c r="E587" s="146"/>
      <c r="F587" s="146"/>
      <c r="G587" s="146"/>
      <c r="H587" s="146"/>
      <c r="I587" s="146"/>
      <c r="J587" s="146"/>
      <c r="K587" s="146"/>
      <c r="L587" s="218" t="str">
        <f t="shared" si="118"/>
        <v/>
      </c>
      <c r="M587" s="123">
        <f t="shared" si="120"/>
        <v>0</v>
      </c>
      <c r="N587" s="119" t="str">
        <f t="shared" si="121"/>
        <v/>
      </c>
      <c r="O587" s="119" t="str">
        <f t="shared" si="122"/>
        <v/>
      </c>
      <c r="P587" s="119" t="str">
        <f t="shared" si="123"/>
        <v/>
      </c>
      <c r="Q587" s="119" t="str">
        <f t="shared" si="124"/>
        <v/>
      </c>
      <c r="R587" s="119" t="str">
        <f t="shared" si="125"/>
        <v/>
      </c>
      <c r="S587" s="119" t="str">
        <f t="shared" si="126"/>
        <v/>
      </c>
      <c r="T587" s="119" t="str">
        <f t="shared" si="127"/>
        <v/>
      </c>
      <c r="U587" s="119" t="str">
        <f t="shared" si="128"/>
        <v/>
      </c>
      <c r="V587" s="119" t="str">
        <f t="shared" si="129"/>
        <v/>
      </c>
      <c r="W587" s="119" t="str">
        <f t="shared" si="130"/>
        <v/>
      </c>
      <c r="X587" s="147" t="str">
        <f t="shared" si="119"/>
        <v/>
      </c>
      <c r="Y587" s="88"/>
      <c r="Z587" s="88"/>
      <c r="AA587" s="88"/>
      <c r="AB587" s="88"/>
      <c r="AC587" s="88"/>
      <c r="AD587" s="88"/>
      <c r="AE587" s="88"/>
      <c r="AF587" s="88"/>
      <c r="AG587" s="88"/>
    </row>
    <row r="588" spans="1:33" x14ac:dyDescent="0.5">
      <c r="A588" s="149">
        <v>586</v>
      </c>
      <c r="B588" s="146"/>
      <c r="C588" s="146"/>
      <c r="D588" s="146"/>
      <c r="E588" s="146"/>
      <c r="F588" s="146"/>
      <c r="G588" s="146"/>
      <c r="H588" s="146"/>
      <c r="I588" s="146"/>
      <c r="J588" s="146"/>
      <c r="K588" s="146"/>
      <c r="L588" s="218" t="str">
        <f t="shared" si="118"/>
        <v/>
      </c>
      <c r="M588" s="123">
        <f t="shared" si="120"/>
        <v>0</v>
      </c>
      <c r="N588" s="119" t="str">
        <f t="shared" si="121"/>
        <v/>
      </c>
      <c r="O588" s="119" t="str">
        <f t="shared" si="122"/>
        <v/>
      </c>
      <c r="P588" s="119" t="str">
        <f t="shared" si="123"/>
        <v/>
      </c>
      <c r="Q588" s="119" t="str">
        <f t="shared" si="124"/>
        <v/>
      </c>
      <c r="R588" s="119" t="str">
        <f t="shared" si="125"/>
        <v/>
      </c>
      <c r="S588" s="119" t="str">
        <f t="shared" si="126"/>
        <v/>
      </c>
      <c r="T588" s="119" t="str">
        <f t="shared" si="127"/>
        <v/>
      </c>
      <c r="U588" s="119" t="str">
        <f t="shared" si="128"/>
        <v/>
      </c>
      <c r="V588" s="119" t="str">
        <f t="shared" si="129"/>
        <v/>
      </c>
      <c r="W588" s="119" t="str">
        <f t="shared" si="130"/>
        <v/>
      </c>
      <c r="X588" s="147" t="str">
        <f t="shared" si="119"/>
        <v/>
      </c>
      <c r="Y588" s="88"/>
      <c r="Z588" s="88"/>
      <c r="AA588" s="88"/>
      <c r="AB588" s="88"/>
      <c r="AC588" s="88"/>
      <c r="AD588" s="88"/>
      <c r="AE588" s="88"/>
      <c r="AF588" s="88"/>
      <c r="AG588" s="88"/>
    </row>
    <row r="589" spans="1:33" x14ac:dyDescent="0.5">
      <c r="A589" s="149">
        <v>587</v>
      </c>
      <c r="B589" s="146"/>
      <c r="C589" s="146"/>
      <c r="D589" s="146"/>
      <c r="E589" s="146"/>
      <c r="F589" s="146"/>
      <c r="G589" s="146"/>
      <c r="H589" s="146"/>
      <c r="I589" s="146"/>
      <c r="J589" s="146"/>
      <c r="K589" s="146"/>
      <c r="L589" s="218" t="str">
        <f t="shared" si="118"/>
        <v/>
      </c>
      <c r="M589" s="123">
        <f t="shared" si="120"/>
        <v>0</v>
      </c>
      <c r="N589" s="119" t="str">
        <f t="shared" si="121"/>
        <v/>
      </c>
      <c r="O589" s="119" t="str">
        <f t="shared" si="122"/>
        <v/>
      </c>
      <c r="P589" s="119" t="str">
        <f t="shared" si="123"/>
        <v/>
      </c>
      <c r="Q589" s="119" t="str">
        <f t="shared" si="124"/>
        <v/>
      </c>
      <c r="R589" s="119" t="str">
        <f t="shared" si="125"/>
        <v/>
      </c>
      <c r="S589" s="119" t="str">
        <f t="shared" si="126"/>
        <v/>
      </c>
      <c r="T589" s="119" t="str">
        <f t="shared" si="127"/>
        <v/>
      </c>
      <c r="U589" s="119" t="str">
        <f t="shared" si="128"/>
        <v/>
      </c>
      <c r="V589" s="119" t="str">
        <f t="shared" si="129"/>
        <v/>
      </c>
      <c r="W589" s="119" t="str">
        <f t="shared" si="130"/>
        <v/>
      </c>
      <c r="X589" s="147" t="str">
        <f t="shared" si="119"/>
        <v/>
      </c>
      <c r="Y589" s="88"/>
      <c r="Z589" s="88"/>
      <c r="AA589" s="88"/>
      <c r="AB589" s="88"/>
      <c r="AC589" s="88"/>
      <c r="AD589" s="88"/>
      <c r="AE589" s="88"/>
      <c r="AF589" s="88"/>
      <c r="AG589" s="88"/>
    </row>
    <row r="590" spans="1:33" x14ac:dyDescent="0.5">
      <c r="A590" s="149">
        <v>588</v>
      </c>
      <c r="B590" s="146"/>
      <c r="C590" s="146"/>
      <c r="D590" s="146"/>
      <c r="E590" s="146"/>
      <c r="F590" s="146"/>
      <c r="G590" s="146"/>
      <c r="H590" s="146"/>
      <c r="I590" s="146"/>
      <c r="J590" s="146"/>
      <c r="K590" s="146"/>
      <c r="L590" s="218" t="str">
        <f t="shared" si="118"/>
        <v/>
      </c>
      <c r="M590" s="123">
        <f t="shared" si="120"/>
        <v>0</v>
      </c>
      <c r="N590" s="119" t="str">
        <f t="shared" si="121"/>
        <v/>
      </c>
      <c r="O590" s="119" t="str">
        <f t="shared" si="122"/>
        <v/>
      </c>
      <c r="P590" s="119" t="str">
        <f t="shared" si="123"/>
        <v/>
      </c>
      <c r="Q590" s="119" t="str">
        <f t="shared" si="124"/>
        <v/>
      </c>
      <c r="R590" s="119" t="str">
        <f t="shared" si="125"/>
        <v/>
      </c>
      <c r="S590" s="119" t="str">
        <f t="shared" si="126"/>
        <v/>
      </c>
      <c r="T590" s="119" t="str">
        <f t="shared" si="127"/>
        <v/>
      </c>
      <c r="U590" s="119" t="str">
        <f t="shared" si="128"/>
        <v/>
      </c>
      <c r="V590" s="119" t="str">
        <f t="shared" si="129"/>
        <v/>
      </c>
      <c r="W590" s="119" t="str">
        <f t="shared" si="130"/>
        <v/>
      </c>
      <c r="X590" s="147" t="str">
        <f t="shared" si="119"/>
        <v/>
      </c>
      <c r="Y590" s="88"/>
      <c r="Z590" s="88"/>
      <c r="AA590" s="88"/>
      <c r="AB590" s="88"/>
      <c r="AC590" s="88"/>
      <c r="AD590" s="88"/>
      <c r="AE590" s="88"/>
      <c r="AF590" s="88"/>
      <c r="AG590" s="88"/>
    </row>
    <row r="591" spans="1:33" x14ac:dyDescent="0.5">
      <c r="A591" s="149">
        <v>589</v>
      </c>
      <c r="B591" s="146"/>
      <c r="C591" s="146"/>
      <c r="D591" s="146"/>
      <c r="E591" s="146"/>
      <c r="F591" s="146"/>
      <c r="G591" s="146"/>
      <c r="H591" s="146"/>
      <c r="I591" s="146"/>
      <c r="J591" s="146"/>
      <c r="K591" s="146"/>
      <c r="L591" s="218" t="str">
        <f t="shared" si="118"/>
        <v/>
      </c>
      <c r="M591" s="123">
        <f t="shared" si="120"/>
        <v>0</v>
      </c>
      <c r="N591" s="119" t="str">
        <f t="shared" si="121"/>
        <v/>
      </c>
      <c r="O591" s="119" t="str">
        <f t="shared" si="122"/>
        <v/>
      </c>
      <c r="P591" s="119" t="str">
        <f t="shared" si="123"/>
        <v/>
      </c>
      <c r="Q591" s="119" t="str">
        <f t="shared" si="124"/>
        <v/>
      </c>
      <c r="R591" s="119" t="str">
        <f t="shared" si="125"/>
        <v/>
      </c>
      <c r="S591" s="119" t="str">
        <f t="shared" si="126"/>
        <v/>
      </c>
      <c r="T591" s="119" t="str">
        <f t="shared" si="127"/>
        <v/>
      </c>
      <c r="U591" s="119" t="str">
        <f t="shared" si="128"/>
        <v/>
      </c>
      <c r="V591" s="119" t="str">
        <f t="shared" si="129"/>
        <v/>
      </c>
      <c r="W591" s="119" t="str">
        <f t="shared" si="130"/>
        <v/>
      </c>
      <c r="X591" s="147" t="str">
        <f t="shared" si="119"/>
        <v/>
      </c>
      <c r="Y591" s="88"/>
      <c r="Z591" s="88"/>
      <c r="AA591" s="88"/>
      <c r="AB591" s="88"/>
      <c r="AC591" s="88"/>
      <c r="AD591" s="88"/>
      <c r="AE591" s="88"/>
      <c r="AF591" s="88"/>
      <c r="AG591" s="88"/>
    </row>
    <row r="592" spans="1:33" x14ac:dyDescent="0.5">
      <c r="A592" s="149">
        <v>590</v>
      </c>
      <c r="B592" s="146"/>
      <c r="C592" s="146"/>
      <c r="D592" s="146"/>
      <c r="E592" s="146"/>
      <c r="F592" s="146"/>
      <c r="G592" s="146"/>
      <c r="H592" s="146"/>
      <c r="I592" s="146"/>
      <c r="J592" s="146"/>
      <c r="K592" s="146"/>
      <c r="L592" s="218" t="str">
        <f t="shared" si="118"/>
        <v/>
      </c>
      <c r="M592" s="123">
        <f t="shared" si="120"/>
        <v>0</v>
      </c>
      <c r="N592" s="119" t="str">
        <f t="shared" si="121"/>
        <v/>
      </c>
      <c r="O592" s="119" t="str">
        <f t="shared" si="122"/>
        <v/>
      </c>
      <c r="P592" s="119" t="str">
        <f t="shared" si="123"/>
        <v/>
      </c>
      <c r="Q592" s="119" t="str">
        <f t="shared" si="124"/>
        <v/>
      </c>
      <c r="R592" s="119" t="str">
        <f t="shared" si="125"/>
        <v/>
      </c>
      <c r="S592" s="119" t="str">
        <f t="shared" si="126"/>
        <v/>
      </c>
      <c r="T592" s="119" t="str">
        <f t="shared" si="127"/>
        <v/>
      </c>
      <c r="U592" s="119" t="str">
        <f t="shared" si="128"/>
        <v/>
      </c>
      <c r="V592" s="119" t="str">
        <f t="shared" si="129"/>
        <v/>
      </c>
      <c r="W592" s="119" t="str">
        <f t="shared" si="130"/>
        <v/>
      </c>
      <c r="X592" s="147" t="str">
        <f t="shared" si="119"/>
        <v/>
      </c>
      <c r="Y592" s="88"/>
      <c r="Z592" s="88"/>
      <c r="AA592" s="88"/>
      <c r="AB592" s="88"/>
      <c r="AC592" s="88"/>
      <c r="AD592" s="88"/>
      <c r="AE592" s="88"/>
      <c r="AF592" s="88"/>
      <c r="AG592" s="88"/>
    </row>
    <row r="593" spans="1:33" x14ac:dyDescent="0.5">
      <c r="A593" s="149">
        <v>591</v>
      </c>
      <c r="B593" s="146"/>
      <c r="C593" s="146"/>
      <c r="D593" s="146"/>
      <c r="E593" s="146"/>
      <c r="F593" s="146"/>
      <c r="G593" s="146"/>
      <c r="H593" s="146"/>
      <c r="I593" s="146"/>
      <c r="J593" s="146"/>
      <c r="K593" s="146"/>
      <c r="L593" s="218" t="str">
        <f t="shared" si="118"/>
        <v/>
      </c>
      <c r="M593" s="123">
        <f t="shared" si="120"/>
        <v>0</v>
      </c>
      <c r="N593" s="119" t="str">
        <f t="shared" si="121"/>
        <v/>
      </c>
      <c r="O593" s="119" t="str">
        <f t="shared" si="122"/>
        <v/>
      </c>
      <c r="P593" s="119" t="str">
        <f t="shared" si="123"/>
        <v/>
      </c>
      <c r="Q593" s="119" t="str">
        <f t="shared" si="124"/>
        <v/>
      </c>
      <c r="R593" s="119" t="str">
        <f t="shared" si="125"/>
        <v/>
      </c>
      <c r="S593" s="119" t="str">
        <f t="shared" si="126"/>
        <v/>
      </c>
      <c r="T593" s="119" t="str">
        <f t="shared" si="127"/>
        <v/>
      </c>
      <c r="U593" s="119" t="str">
        <f t="shared" si="128"/>
        <v/>
      </c>
      <c r="V593" s="119" t="str">
        <f t="shared" si="129"/>
        <v/>
      </c>
      <c r="W593" s="119" t="str">
        <f t="shared" si="130"/>
        <v/>
      </c>
      <c r="X593" s="147" t="str">
        <f t="shared" si="119"/>
        <v/>
      </c>
      <c r="Y593" s="88"/>
      <c r="Z593" s="88"/>
      <c r="AA593" s="88"/>
      <c r="AB593" s="88"/>
      <c r="AC593" s="88"/>
      <c r="AD593" s="88"/>
      <c r="AE593" s="88"/>
      <c r="AF593" s="88"/>
      <c r="AG593" s="88"/>
    </row>
    <row r="594" spans="1:33" x14ac:dyDescent="0.5">
      <c r="A594" s="149">
        <v>592</v>
      </c>
      <c r="B594" s="146"/>
      <c r="C594" s="146"/>
      <c r="D594" s="146"/>
      <c r="E594" s="146"/>
      <c r="F594" s="146"/>
      <c r="G594" s="146"/>
      <c r="H594" s="146"/>
      <c r="I594" s="146"/>
      <c r="J594" s="146"/>
      <c r="K594" s="146"/>
      <c r="L594" s="218" t="str">
        <f t="shared" si="118"/>
        <v/>
      </c>
      <c r="M594" s="123">
        <f t="shared" si="120"/>
        <v>0</v>
      </c>
      <c r="N594" s="119" t="str">
        <f t="shared" si="121"/>
        <v/>
      </c>
      <c r="O594" s="119" t="str">
        <f t="shared" si="122"/>
        <v/>
      </c>
      <c r="P594" s="119" t="str">
        <f t="shared" si="123"/>
        <v/>
      </c>
      <c r="Q594" s="119" t="str">
        <f t="shared" si="124"/>
        <v/>
      </c>
      <c r="R594" s="119" t="str">
        <f t="shared" si="125"/>
        <v/>
      </c>
      <c r="S594" s="119" t="str">
        <f t="shared" si="126"/>
        <v/>
      </c>
      <c r="T594" s="119" t="str">
        <f t="shared" si="127"/>
        <v/>
      </c>
      <c r="U594" s="119" t="str">
        <f t="shared" si="128"/>
        <v/>
      </c>
      <c r="V594" s="119" t="str">
        <f t="shared" si="129"/>
        <v/>
      </c>
      <c r="W594" s="119" t="str">
        <f t="shared" si="130"/>
        <v/>
      </c>
      <c r="X594" s="147" t="str">
        <f t="shared" si="119"/>
        <v/>
      </c>
      <c r="Y594" s="88"/>
      <c r="Z594" s="88"/>
      <c r="AA594" s="88"/>
      <c r="AB594" s="88"/>
      <c r="AC594" s="88"/>
      <c r="AD594" s="88"/>
      <c r="AE594" s="88"/>
      <c r="AF594" s="88"/>
      <c r="AG594" s="88"/>
    </row>
    <row r="595" spans="1:33" x14ac:dyDescent="0.5">
      <c r="A595" s="149">
        <v>593</v>
      </c>
      <c r="B595" s="146"/>
      <c r="C595" s="146"/>
      <c r="D595" s="146"/>
      <c r="E595" s="146"/>
      <c r="F595" s="146"/>
      <c r="G595" s="146"/>
      <c r="H595" s="146"/>
      <c r="I595" s="146"/>
      <c r="J595" s="146"/>
      <c r="K595" s="146"/>
      <c r="L595" s="218" t="str">
        <f t="shared" si="118"/>
        <v/>
      </c>
      <c r="M595" s="123">
        <f t="shared" si="120"/>
        <v>0</v>
      </c>
      <c r="N595" s="119" t="str">
        <f t="shared" si="121"/>
        <v/>
      </c>
      <c r="O595" s="119" t="str">
        <f t="shared" si="122"/>
        <v/>
      </c>
      <c r="P595" s="119" t="str">
        <f t="shared" si="123"/>
        <v/>
      </c>
      <c r="Q595" s="119" t="str">
        <f t="shared" si="124"/>
        <v/>
      </c>
      <c r="R595" s="119" t="str">
        <f t="shared" si="125"/>
        <v/>
      </c>
      <c r="S595" s="119" t="str">
        <f t="shared" si="126"/>
        <v/>
      </c>
      <c r="T595" s="119" t="str">
        <f t="shared" si="127"/>
        <v/>
      </c>
      <c r="U595" s="119" t="str">
        <f t="shared" si="128"/>
        <v/>
      </c>
      <c r="V595" s="119" t="str">
        <f t="shared" si="129"/>
        <v/>
      </c>
      <c r="W595" s="119" t="str">
        <f t="shared" si="130"/>
        <v/>
      </c>
      <c r="X595" s="147" t="str">
        <f t="shared" si="119"/>
        <v/>
      </c>
      <c r="Y595" s="88"/>
      <c r="Z595" s="88"/>
      <c r="AA595" s="88"/>
      <c r="AB595" s="88"/>
      <c r="AC595" s="88"/>
      <c r="AD595" s="88"/>
      <c r="AE595" s="88"/>
      <c r="AF595" s="88"/>
      <c r="AG595" s="88"/>
    </row>
    <row r="596" spans="1:33" x14ac:dyDescent="0.5">
      <c r="A596" s="149">
        <v>594</v>
      </c>
      <c r="B596" s="146"/>
      <c r="C596" s="146"/>
      <c r="D596" s="146"/>
      <c r="E596" s="146"/>
      <c r="F596" s="146"/>
      <c r="G596" s="146"/>
      <c r="H596" s="146"/>
      <c r="I596" s="146"/>
      <c r="J596" s="146"/>
      <c r="K596" s="146"/>
      <c r="L596" s="218" t="str">
        <f t="shared" si="118"/>
        <v/>
      </c>
      <c r="M596" s="123">
        <f t="shared" si="120"/>
        <v>0</v>
      </c>
      <c r="N596" s="119" t="str">
        <f t="shared" si="121"/>
        <v/>
      </c>
      <c r="O596" s="119" t="str">
        <f t="shared" si="122"/>
        <v/>
      </c>
      <c r="P596" s="119" t="str">
        <f t="shared" si="123"/>
        <v/>
      </c>
      <c r="Q596" s="119" t="str">
        <f t="shared" si="124"/>
        <v/>
      </c>
      <c r="R596" s="119" t="str">
        <f t="shared" si="125"/>
        <v/>
      </c>
      <c r="S596" s="119" t="str">
        <f t="shared" si="126"/>
        <v/>
      </c>
      <c r="T596" s="119" t="str">
        <f t="shared" si="127"/>
        <v/>
      </c>
      <c r="U596" s="119" t="str">
        <f t="shared" si="128"/>
        <v/>
      </c>
      <c r="V596" s="119" t="str">
        <f t="shared" si="129"/>
        <v/>
      </c>
      <c r="W596" s="119" t="str">
        <f t="shared" si="130"/>
        <v/>
      </c>
      <c r="X596" s="147" t="str">
        <f t="shared" si="119"/>
        <v/>
      </c>
      <c r="Y596" s="88"/>
      <c r="Z596" s="88"/>
      <c r="AA596" s="88"/>
      <c r="AB596" s="88"/>
      <c r="AC596" s="88"/>
      <c r="AD596" s="88"/>
      <c r="AE596" s="88"/>
      <c r="AF596" s="88"/>
      <c r="AG596" s="88"/>
    </row>
    <row r="597" spans="1:33" x14ac:dyDescent="0.5">
      <c r="A597" s="149">
        <v>595</v>
      </c>
      <c r="B597" s="146"/>
      <c r="C597" s="146"/>
      <c r="D597" s="146"/>
      <c r="E597" s="146"/>
      <c r="F597" s="146"/>
      <c r="G597" s="146"/>
      <c r="H597" s="146"/>
      <c r="I597" s="146"/>
      <c r="J597" s="146"/>
      <c r="K597" s="146"/>
      <c r="L597" s="218" t="str">
        <f t="shared" si="118"/>
        <v/>
      </c>
      <c r="M597" s="123">
        <f t="shared" si="120"/>
        <v>0</v>
      </c>
      <c r="N597" s="119" t="str">
        <f t="shared" si="121"/>
        <v/>
      </c>
      <c r="O597" s="119" t="str">
        <f t="shared" si="122"/>
        <v/>
      </c>
      <c r="P597" s="119" t="str">
        <f t="shared" si="123"/>
        <v/>
      </c>
      <c r="Q597" s="119" t="str">
        <f t="shared" si="124"/>
        <v/>
      </c>
      <c r="R597" s="119" t="str">
        <f t="shared" si="125"/>
        <v/>
      </c>
      <c r="S597" s="119" t="str">
        <f t="shared" si="126"/>
        <v/>
      </c>
      <c r="T597" s="119" t="str">
        <f t="shared" si="127"/>
        <v/>
      </c>
      <c r="U597" s="119" t="str">
        <f t="shared" si="128"/>
        <v/>
      </c>
      <c r="V597" s="119" t="str">
        <f t="shared" si="129"/>
        <v/>
      </c>
      <c r="W597" s="119" t="str">
        <f t="shared" si="130"/>
        <v/>
      </c>
      <c r="X597" s="147" t="str">
        <f t="shared" si="119"/>
        <v/>
      </c>
      <c r="Y597" s="88"/>
      <c r="Z597" s="88"/>
      <c r="AA597" s="88"/>
      <c r="AB597" s="88"/>
      <c r="AC597" s="88"/>
      <c r="AD597" s="88"/>
      <c r="AE597" s="88"/>
      <c r="AF597" s="88"/>
      <c r="AG597" s="88"/>
    </row>
    <row r="598" spans="1:33" x14ac:dyDescent="0.5">
      <c r="A598" s="149">
        <v>596</v>
      </c>
      <c r="B598" s="146"/>
      <c r="C598" s="146"/>
      <c r="D598" s="146"/>
      <c r="E598" s="146"/>
      <c r="F598" s="146"/>
      <c r="G598" s="146"/>
      <c r="H598" s="146"/>
      <c r="I598" s="146"/>
      <c r="J598" s="146"/>
      <c r="K598" s="146"/>
      <c r="L598" s="218" t="str">
        <f t="shared" si="118"/>
        <v/>
      </c>
      <c r="M598" s="123">
        <f t="shared" si="120"/>
        <v>0</v>
      </c>
      <c r="N598" s="119" t="str">
        <f t="shared" si="121"/>
        <v/>
      </c>
      <c r="O598" s="119" t="str">
        <f t="shared" si="122"/>
        <v/>
      </c>
      <c r="P598" s="119" t="str">
        <f t="shared" si="123"/>
        <v/>
      </c>
      <c r="Q598" s="119" t="str">
        <f t="shared" si="124"/>
        <v/>
      </c>
      <c r="R598" s="119" t="str">
        <f t="shared" si="125"/>
        <v/>
      </c>
      <c r="S598" s="119" t="str">
        <f t="shared" si="126"/>
        <v/>
      </c>
      <c r="T598" s="119" t="str">
        <f t="shared" si="127"/>
        <v/>
      </c>
      <c r="U598" s="119" t="str">
        <f t="shared" si="128"/>
        <v/>
      </c>
      <c r="V598" s="119" t="str">
        <f t="shared" si="129"/>
        <v/>
      </c>
      <c r="W598" s="119" t="str">
        <f t="shared" si="130"/>
        <v/>
      </c>
      <c r="X598" s="147" t="str">
        <f t="shared" si="119"/>
        <v/>
      </c>
      <c r="Y598" s="88"/>
      <c r="Z598" s="88"/>
      <c r="AA598" s="88"/>
      <c r="AB598" s="88"/>
      <c r="AC598" s="88"/>
      <c r="AD598" s="88"/>
      <c r="AE598" s="88"/>
      <c r="AF598" s="88"/>
      <c r="AG598" s="88"/>
    </row>
    <row r="599" spans="1:33" x14ac:dyDescent="0.5">
      <c r="A599" s="149">
        <v>597</v>
      </c>
      <c r="B599" s="146"/>
      <c r="C599" s="146"/>
      <c r="D599" s="146"/>
      <c r="E599" s="146"/>
      <c r="F599" s="146"/>
      <c r="G599" s="146"/>
      <c r="H599" s="146"/>
      <c r="I599" s="146"/>
      <c r="J599" s="146"/>
      <c r="K599" s="146"/>
      <c r="L599" s="218" t="str">
        <f t="shared" si="118"/>
        <v/>
      </c>
      <c r="M599" s="123">
        <f t="shared" si="120"/>
        <v>0</v>
      </c>
      <c r="N599" s="119" t="str">
        <f t="shared" si="121"/>
        <v/>
      </c>
      <c r="O599" s="119" t="str">
        <f t="shared" si="122"/>
        <v/>
      </c>
      <c r="P599" s="119" t="str">
        <f t="shared" si="123"/>
        <v/>
      </c>
      <c r="Q599" s="119" t="str">
        <f t="shared" si="124"/>
        <v/>
      </c>
      <c r="R599" s="119" t="str">
        <f t="shared" si="125"/>
        <v/>
      </c>
      <c r="S599" s="119" t="str">
        <f t="shared" si="126"/>
        <v/>
      </c>
      <c r="T599" s="119" t="str">
        <f t="shared" si="127"/>
        <v/>
      </c>
      <c r="U599" s="119" t="str">
        <f t="shared" si="128"/>
        <v/>
      </c>
      <c r="V599" s="119" t="str">
        <f t="shared" si="129"/>
        <v/>
      </c>
      <c r="W599" s="119" t="str">
        <f t="shared" si="130"/>
        <v/>
      </c>
      <c r="X599" s="147" t="str">
        <f t="shared" si="119"/>
        <v/>
      </c>
      <c r="Y599" s="88"/>
      <c r="Z599" s="88"/>
      <c r="AA599" s="88"/>
      <c r="AB599" s="88"/>
      <c r="AC599" s="88"/>
      <c r="AD599" s="88"/>
      <c r="AE599" s="88"/>
      <c r="AF599" s="88"/>
      <c r="AG599" s="88"/>
    </row>
    <row r="600" spans="1:33" x14ac:dyDescent="0.5">
      <c r="A600" s="149">
        <v>598</v>
      </c>
      <c r="B600" s="146"/>
      <c r="C600" s="146"/>
      <c r="D600" s="146"/>
      <c r="E600" s="146"/>
      <c r="F600" s="146"/>
      <c r="G600" s="146"/>
      <c r="H600" s="146"/>
      <c r="I600" s="146"/>
      <c r="J600" s="146"/>
      <c r="K600" s="146"/>
      <c r="L600" s="218" t="str">
        <f t="shared" si="118"/>
        <v/>
      </c>
      <c r="M600" s="123">
        <f t="shared" si="120"/>
        <v>0</v>
      </c>
      <c r="N600" s="119" t="str">
        <f t="shared" si="121"/>
        <v/>
      </c>
      <c r="O600" s="119" t="str">
        <f t="shared" si="122"/>
        <v/>
      </c>
      <c r="P600" s="119" t="str">
        <f t="shared" si="123"/>
        <v/>
      </c>
      <c r="Q600" s="119" t="str">
        <f t="shared" si="124"/>
        <v/>
      </c>
      <c r="R600" s="119" t="str">
        <f t="shared" si="125"/>
        <v/>
      </c>
      <c r="S600" s="119" t="str">
        <f t="shared" si="126"/>
        <v/>
      </c>
      <c r="T600" s="119" t="str">
        <f t="shared" si="127"/>
        <v/>
      </c>
      <c r="U600" s="119" t="str">
        <f t="shared" si="128"/>
        <v/>
      </c>
      <c r="V600" s="119" t="str">
        <f t="shared" si="129"/>
        <v/>
      </c>
      <c r="W600" s="119" t="str">
        <f t="shared" si="130"/>
        <v/>
      </c>
      <c r="X600" s="147" t="str">
        <f t="shared" si="119"/>
        <v/>
      </c>
      <c r="Y600" s="88"/>
      <c r="Z600" s="88"/>
      <c r="AA600" s="88"/>
      <c r="AB600" s="88"/>
      <c r="AC600" s="88"/>
      <c r="AD600" s="88"/>
      <c r="AE600" s="88"/>
      <c r="AF600" s="88"/>
      <c r="AG600" s="88"/>
    </row>
    <row r="601" spans="1:33" x14ac:dyDescent="0.5">
      <c r="A601" s="149">
        <v>599</v>
      </c>
      <c r="B601" s="146"/>
      <c r="C601" s="146"/>
      <c r="D601" s="146"/>
      <c r="E601" s="146"/>
      <c r="F601" s="146"/>
      <c r="G601" s="146"/>
      <c r="H601" s="146"/>
      <c r="I601" s="146"/>
      <c r="J601" s="146"/>
      <c r="K601" s="146"/>
      <c r="L601" s="218" t="str">
        <f t="shared" si="118"/>
        <v/>
      </c>
      <c r="M601" s="123">
        <f t="shared" si="120"/>
        <v>0</v>
      </c>
      <c r="N601" s="119" t="str">
        <f t="shared" si="121"/>
        <v/>
      </c>
      <c r="O601" s="119" t="str">
        <f t="shared" si="122"/>
        <v/>
      </c>
      <c r="P601" s="119" t="str">
        <f t="shared" si="123"/>
        <v/>
      </c>
      <c r="Q601" s="119" t="str">
        <f t="shared" si="124"/>
        <v/>
      </c>
      <c r="R601" s="119" t="str">
        <f t="shared" si="125"/>
        <v/>
      </c>
      <c r="S601" s="119" t="str">
        <f t="shared" si="126"/>
        <v/>
      </c>
      <c r="T601" s="119" t="str">
        <f t="shared" si="127"/>
        <v/>
      </c>
      <c r="U601" s="119" t="str">
        <f t="shared" si="128"/>
        <v/>
      </c>
      <c r="V601" s="119" t="str">
        <f t="shared" si="129"/>
        <v/>
      </c>
      <c r="W601" s="119" t="str">
        <f t="shared" si="130"/>
        <v/>
      </c>
      <c r="X601" s="147" t="str">
        <f t="shared" si="119"/>
        <v/>
      </c>
      <c r="Y601" s="88"/>
      <c r="Z601" s="88"/>
      <c r="AA601" s="88"/>
      <c r="AB601" s="88"/>
      <c r="AC601" s="88"/>
      <c r="AD601" s="88"/>
      <c r="AE601" s="88"/>
      <c r="AF601" s="88"/>
      <c r="AG601" s="88"/>
    </row>
    <row r="602" spans="1:33" x14ac:dyDescent="0.5">
      <c r="A602" s="149">
        <v>600</v>
      </c>
      <c r="B602" s="146"/>
      <c r="C602" s="146"/>
      <c r="D602" s="146"/>
      <c r="E602" s="146"/>
      <c r="F602" s="146"/>
      <c r="G602" s="146"/>
      <c r="H602" s="146"/>
      <c r="I602" s="146"/>
      <c r="J602" s="146"/>
      <c r="K602" s="146"/>
      <c r="L602" s="218" t="str">
        <f t="shared" si="118"/>
        <v/>
      </c>
      <c r="M602" s="123">
        <f t="shared" si="120"/>
        <v>0</v>
      </c>
      <c r="N602" s="119" t="str">
        <f t="shared" si="121"/>
        <v/>
      </c>
      <c r="O602" s="119" t="str">
        <f t="shared" si="122"/>
        <v/>
      </c>
      <c r="P602" s="119" t="str">
        <f t="shared" si="123"/>
        <v/>
      </c>
      <c r="Q602" s="119" t="str">
        <f t="shared" si="124"/>
        <v/>
      </c>
      <c r="R602" s="119" t="str">
        <f t="shared" si="125"/>
        <v/>
      </c>
      <c r="S602" s="119" t="str">
        <f t="shared" si="126"/>
        <v/>
      </c>
      <c r="T602" s="119" t="str">
        <f t="shared" si="127"/>
        <v/>
      </c>
      <c r="U602" s="119" t="str">
        <f t="shared" si="128"/>
        <v/>
      </c>
      <c r="V602" s="119" t="str">
        <f t="shared" si="129"/>
        <v/>
      </c>
      <c r="W602" s="119" t="str">
        <f t="shared" si="130"/>
        <v/>
      </c>
      <c r="X602" s="147" t="str">
        <f t="shared" si="119"/>
        <v/>
      </c>
      <c r="Y602" s="88"/>
      <c r="Z602" s="88"/>
      <c r="AA602" s="88"/>
      <c r="AB602" s="88"/>
      <c r="AC602" s="88"/>
      <c r="AD602" s="88"/>
      <c r="AE602" s="88"/>
      <c r="AF602" s="88"/>
      <c r="AG602" s="88"/>
    </row>
    <row r="603" spans="1:33" x14ac:dyDescent="0.5">
      <c r="A603" s="149">
        <v>601</v>
      </c>
      <c r="B603" s="146"/>
      <c r="C603" s="146"/>
      <c r="D603" s="146"/>
      <c r="E603" s="146"/>
      <c r="F603" s="146"/>
      <c r="G603" s="146"/>
      <c r="H603" s="146"/>
      <c r="I603" s="146"/>
      <c r="J603" s="146"/>
      <c r="K603" s="146"/>
      <c r="L603" s="218" t="str">
        <f t="shared" si="118"/>
        <v/>
      </c>
      <c r="M603" s="123">
        <f t="shared" si="120"/>
        <v>0</v>
      </c>
      <c r="N603" s="119" t="str">
        <f t="shared" si="121"/>
        <v/>
      </c>
      <c r="O603" s="119" t="str">
        <f t="shared" si="122"/>
        <v/>
      </c>
      <c r="P603" s="119" t="str">
        <f t="shared" si="123"/>
        <v/>
      </c>
      <c r="Q603" s="119" t="str">
        <f t="shared" si="124"/>
        <v/>
      </c>
      <c r="R603" s="119" t="str">
        <f t="shared" si="125"/>
        <v/>
      </c>
      <c r="S603" s="119" t="str">
        <f t="shared" si="126"/>
        <v/>
      </c>
      <c r="T603" s="119" t="str">
        <f t="shared" si="127"/>
        <v/>
      </c>
      <c r="U603" s="119" t="str">
        <f t="shared" si="128"/>
        <v/>
      </c>
      <c r="V603" s="119" t="str">
        <f t="shared" si="129"/>
        <v/>
      </c>
      <c r="W603" s="119" t="str">
        <f t="shared" si="130"/>
        <v/>
      </c>
      <c r="X603" s="147" t="str">
        <f t="shared" si="119"/>
        <v/>
      </c>
      <c r="Y603" s="88"/>
      <c r="Z603" s="88"/>
      <c r="AA603" s="88"/>
      <c r="AB603" s="88"/>
      <c r="AC603" s="88"/>
      <c r="AD603" s="88"/>
      <c r="AE603" s="88"/>
      <c r="AF603" s="88"/>
      <c r="AG603" s="88"/>
    </row>
    <row r="604" spans="1:33" x14ac:dyDescent="0.5">
      <c r="A604" s="149">
        <v>602</v>
      </c>
      <c r="B604" s="146"/>
      <c r="C604" s="146"/>
      <c r="D604" s="146"/>
      <c r="E604" s="146"/>
      <c r="F604" s="146"/>
      <c r="G604" s="146"/>
      <c r="H604" s="146"/>
      <c r="I604" s="146"/>
      <c r="J604" s="146"/>
      <c r="K604" s="146"/>
      <c r="L604" s="218" t="str">
        <f t="shared" si="118"/>
        <v/>
      </c>
      <c r="M604" s="123">
        <f t="shared" si="120"/>
        <v>0</v>
      </c>
      <c r="N604" s="119" t="str">
        <f t="shared" si="121"/>
        <v/>
      </c>
      <c r="O604" s="119" t="str">
        <f t="shared" si="122"/>
        <v/>
      </c>
      <c r="P604" s="119" t="str">
        <f t="shared" si="123"/>
        <v/>
      </c>
      <c r="Q604" s="119" t="str">
        <f t="shared" si="124"/>
        <v/>
      </c>
      <c r="R604" s="119" t="str">
        <f t="shared" si="125"/>
        <v/>
      </c>
      <c r="S604" s="119" t="str">
        <f t="shared" si="126"/>
        <v/>
      </c>
      <c r="T604" s="119" t="str">
        <f t="shared" si="127"/>
        <v/>
      </c>
      <c r="U604" s="119" t="str">
        <f t="shared" si="128"/>
        <v/>
      </c>
      <c r="V604" s="119" t="str">
        <f t="shared" si="129"/>
        <v/>
      </c>
      <c r="W604" s="119" t="str">
        <f t="shared" si="130"/>
        <v/>
      </c>
      <c r="X604" s="147" t="str">
        <f t="shared" si="119"/>
        <v/>
      </c>
      <c r="Y604" s="88"/>
      <c r="Z604" s="88"/>
      <c r="AA604" s="88"/>
      <c r="AB604" s="88"/>
      <c r="AC604" s="88"/>
      <c r="AD604" s="88"/>
      <c r="AE604" s="88"/>
      <c r="AF604" s="88"/>
      <c r="AG604" s="88"/>
    </row>
    <row r="605" spans="1:33" x14ac:dyDescent="0.5">
      <c r="A605" s="149">
        <v>603</v>
      </c>
      <c r="B605" s="146"/>
      <c r="C605" s="146"/>
      <c r="D605" s="146"/>
      <c r="E605" s="146"/>
      <c r="F605" s="146"/>
      <c r="G605" s="146"/>
      <c r="H605" s="146"/>
      <c r="I605" s="146"/>
      <c r="J605" s="146"/>
      <c r="K605" s="146"/>
      <c r="L605" s="218" t="str">
        <f t="shared" si="118"/>
        <v/>
      </c>
      <c r="M605" s="123">
        <f t="shared" si="120"/>
        <v>0</v>
      </c>
      <c r="N605" s="119" t="str">
        <f t="shared" si="121"/>
        <v/>
      </c>
      <c r="O605" s="119" t="str">
        <f t="shared" si="122"/>
        <v/>
      </c>
      <c r="P605" s="119" t="str">
        <f t="shared" si="123"/>
        <v/>
      </c>
      <c r="Q605" s="119" t="str">
        <f t="shared" si="124"/>
        <v/>
      </c>
      <c r="R605" s="119" t="str">
        <f t="shared" si="125"/>
        <v/>
      </c>
      <c r="S605" s="119" t="str">
        <f t="shared" si="126"/>
        <v/>
      </c>
      <c r="T605" s="119" t="str">
        <f t="shared" si="127"/>
        <v/>
      </c>
      <c r="U605" s="119" t="str">
        <f t="shared" si="128"/>
        <v/>
      </c>
      <c r="V605" s="119" t="str">
        <f t="shared" si="129"/>
        <v/>
      </c>
      <c r="W605" s="119" t="str">
        <f t="shared" si="130"/>
        <v/>
      </c>
      <c r="X605" s="147" t="str">
        <f t="shared" si="119"/>
        <v/>
      </c>
      <c r="Y605" s="88"/>
      <c r="Z605" s="88"/>
      <c r="AA605" s="88"/>
      <c r="AB605" s="88"/>
      <c r="AC605" s="88"/>
      <c r="AD605" s="88"/>
      <c r="AE605" s="88"/>
      <c r="AF605" s="88"/>
      <c r="AG605" s="88"/>
    </row>
    <row r="606" spans="1:33" x14ac:dyDescent="0.5">
      <c r="A606" s="149">
        <v>604</v>
      </c>
      <c r="B606" s="146"/>
      <c r="C606" s="146"/>
      <c r="D606" s="146"/>
      <c r="E606" s="146"/>
      <c r="F606" s="146"/>
      <c r="G606" s="146"/>
      <c r="H606" s="146"/>
      <c r="I606" s="146"/>
      <c r="J606" s="146"/>
      <c r="K606" s="146"/>
      <c r="L606" s="218" t="str">
        <f t="shared" si="118"/>
        <v/>
      </c>
      <c r="M606" s="123">
        <f t="shared" si="120"/>
        <v>0</v>
      </c>
      <c r="N606" s="119" t="str">
        <f t="shared" si="121"/>
        <v/>
      </c>
      <c r="O606" s="119" t="str">
        <f t="shared" si="122"/>
        <v/>
      </c>
      <c r="P606" s="119" t="str">
        <f t="shared" si="123"/>
        <v/>
      </c>
      <c r="Q606" s="119" t="str">
        <f t="shared" si="124"/>
        <v/>
      </c>
      <c r="R606" s="119" t="str">
        <f t="shared" si="125"/>
        <v/>
      </c>
      <c r="S606" s="119" t="str">
        <f t="shared" si="126"/>
        <v/>
      </c>
      <c r="T606" s="119" t="str">
        <f t="shared" si="127"/>
        <v/>
      </c>
      <c r="U606" s="119" t="str">
        <f t="shared" si="128"/>
        <v/>
      </c>
      <c r="V606" s="119" t="str">
        <f t="shared" si="129"/>
        <v/>
      </c>
      <c r="W606" s="119" t="str">
        <f t="shared" si="130"/>
        <v/>
      </c>
      <c r="X606" s="147" t="str">
        <f t="shared" si="119"/>
        <v/>
      </c>
      <c r="Y606" s="88"/>
      <c r="Z606" s="88"/>
      <c r="AA606" s="88"/>
      <c r="AB606" s="88"/>
      <c r="AC606" s="88"/>
      <c r="AD606" s="88"/>
      <c r="AE606" s="88"/>
      <c r="AF606" s="88"/>
      <c r="AG606" s="88"/>
    </row>
    <row r="607" spans="1:33" x14ac:dyDescent="0.5">
      <c r="A607" s="149">
        <v>605</v>
      </c>
      <c r="B607" s="146"/>
      <c r="C607" s="146"/>
      <c r="D607" s="146"/>
      <c r="E607" s="146"/>
      <c r="F607" s="146"/>
      <c r="G607" s="146"/>
      <c r="H607" s="146"/>
      <c r="I607" s="146"/>
      <c r="J607" s="146"/>
      <c r="K607" s="146"/>
      <c r="L607" s="218" t="str">
        <f t="shared" si="118"/>
        <v/>
      </c>
      <c r="M607" s="123">
        <f t="shared" si="120"/>
        <v>0</v>
      </c>
      <c r="N607" s="119" t="str">
        <f t="shared" si="121"/>
        <v/>
      </c>
      <c r="O607" s="119" t="str">
        <f t="shared" si="122"/>
        <v/>
      </c>
      <c r="P607" s="119" t="str">
        <f t="shared" si="123"/>
        <v/>
      </c>
      <c r="Q607" s="119" t="str">
        <f t="shared" si="124"/>
        <v/>
      </c>
      <c r="R607" s="119" t="str">
        <f t="shared" si="125"/>
        <v/>
      </c>
      <c r="S607" s="119" t="str">
        <f t="shared" si="126"/>
        <v/>
      </c>
      <c r="T607" s="119" t="str">
        <f t="shared" si="127"/>
        <v/>
      </c>
      <c r="U607" s="119" t="str">
        <f t="shared" si="128"/>
        <v/>
      </c>
      <c r="V607" s="119" t="str">
        <f t="shared" si="129"/>
        <v/>
      </c>
      <c r="W607" s="119" t="str">
        <f t="shared" si="130"/>
        <v/>
      </c>
      <c r="X607" s="147" t="str">
        <f t="shared" si="119"/>
        <v/>
      </c>
      <c r="Y607" s="88"/>
      <c r="Z607" s="88"/>
      <c r="AA607" s="88"/>
      <c r="AB607" s="88"/>
      <c r="AC607" s="88"/>
      <c r="AD607" s="88"/>
      <c r="AE607" s="88"/>
      <c r="AF607" s="88"/>
      <c r="AG607" s="88"/>
    </row>
    <row r="608" spans="1:33" x14ac:dyDescent="0.5">
      <c r="A608" s="149">
        <v>606</v>
      </c>
      <c r="B608" s="146"/>
      <c r="C608" s="146"/>
      <c r="D608" s="146"/>
      <c r="E608" s="146"/>
      <c r="F608" s="146"/>
      <c r="G608" s="146"/>
      <c r="H608" s="146"/>
      <c r="I608" s="146"/>
      <c r="J608" s="146"/>
      <c r="K608" s="146"/>
      <c r="L608" s="218" t="str">
        <f t="shared" si="118"/>
        <v/>
      </c>
      <c r="M608" s="123">
        <f t="shared" si="120"/>
        <v>0</v>
      </c>
      <c r="N608" s="119" t="str">
        <f t="shared" si="121"/>
        <v/>
      </c>
      <c r="O608" s="119" t="str">
        <f t="shared" si="122"/>
        <v/>
      </c>
      <c r="P608" s="119" t="str">
        <f t="shared" si="123"/>
        <v/>
      </c>
      <c r="Q608" s="119" t="str">
        <f t="shared" si="124"/>
        <v/>
      </c>
      <c r="R608" s="119" t="str">
        <f t="shared" si="125"/>
        <v/>
      </c>
      <c r="S608" s="119" t="str">
        <f t="shared" si="126"/>
        <v/>
      </c>
      <c r="T608" s="119" t="str">
        <f t="shared" si="127"/>
        <v/>
      </c>
      <c r="U608" s="119" t="str">
        <f t="shared" si="128"/>
        <v/>
      </c>
      <c r="V608" s="119" t="str">
        <f t="shared" si="129"/>
        <v/>
      </c>
      <c r="W608" s="119" t="str">
        <f t="shared" si="130"/>
        <v/>
      </c>
      <c r="X608" s="147" t="str">
        <f t="shared" si="119"/>
        <v/>
      </c>
      <c r="Y608" s="88"/>
      <c r="Z608" s="88"/>
      <c r="AA608" s="88"/>
      <c r="AB608" s="88"/>
      <c r="AC608" s="88"/>
      <c r="AD608" s="88"/>
      <c r="AE608" s="88"/>
      <c r="AF608" s="88"/>
      <c r="AG608" s="88"/>
    </row>
    <row r="609" spans="1:33" x14ac:dyDescent="0.5">
      <c r="A609" s="149">
        <v>607</v>
      </c>
      <c r="B609" s="146"/>
      <c r="C609" s="146"/>
      <c r="D609" s="146"/>
      <c r="E609" s="146"/>
      <c r="F609" s="146"/>
      <c r="G609" s="146"/>
      <c r="H609" s="146"/>
      <c r="I609" s="146"/>
      <c r="J609" s="146"/>
      <c r="K609" s="146"/>
      <c r="L609" s="218" t="str">
        <f t="shared" si="118"/>
        <v/>
      </c>
      <c r="M609" s="123">
        <f t="shared" si="120"/>
        <v>0</v>
      </c>
      <c r="N609" s="119" t="str">
        <f t="shared" si="121"/>
        <v/>
      </c>
      <c r="O609" s="119" t="str">
        <f t="shared" si="122"/>
        <v/>
      </c>
      <c r="P609" s="119" t="str">
        <f t="shared" si="123"/>
        <v/>
      </c>
      <c r="Q609" s="119" t="str">
        <f t="shared" si="124"/>
        <v/>
      </c>
      <c r="R609" s="119" t="str">
        <f t="shared" si="125"/>
        <v/>
      </c>
      <c r="S609" s="119" t="str">
        <f t="shared" si="126"/>
        <v/>
      </c>
      <c r="T609" s="119" t="str">
        <f t="shared" si="127"/>
        <v/>
      </c>
      <c r="U609" s="119" t="str">
        <f t="shared" si="128"/>
        <v/>
      </c>
      <c r="V609" s="119" t="str">
        <f t="shared" si="129"/>
        <v/>
      </c>
      <c r="W609" s="119" t="str">
        <f t="shared" si="130"/>
        <v/>
      </c>
      <c r="X609" s="147" t="str">
        <f t="shared" si="119"/>
        <v/>
      </c>
      <c r="Y609" s="88"/>
      <c r="Z609" s="88"/>
      <c r="AA609" s="88"/>
      <c r="AB609" s="88"/>
      <c r="AC609" s="88"/>
      <c r="AD609" s="88"/>
      <c r="AE609" s="88"/>
      <c r="AF609" s="88"/>
      <c r="AG609" s="88"/>
    </row>
    <row r="610" spans="1:33" x14ac:dyDescent="0.5">
      <c r="A610" s="149">
        <v>608</v>
      </c>
      <c r="B610" s="146"/>
      <c r="C610" s="146"/>
      <c r="D610" s="146"/>
      <c r="E610" s="146"/>
      <c r="F610" s="146"/>
      <c r="G610" s="146"/>
      <c r="H610" s="146"/>
      <c r="I610" s="146"/>
      <c r="J610" s="146"/>
      <c r="K610" s="146"/>
      <c r="L610" s="218" t="str">
        <f t="shared" si="118"/>
        <v/>
      </c>
      <c r="M610" s="123">
        <f t="shared" si="120"/>
        <v>0</v>
      </c>
      <c r="N610" s="119" t="str">
        <f t="shared" si="121"/>
        <v/>
      </c>
      <c r="O610" s="119" t="str">
        <f t="shared" si="122"/>
        <v/>
      </c>
      <c r="P610" s="119" t="str">
        <f t="shared" si="123"/>
        <v/>
      </c>
      <c r="Q610" s="119" t="str">
        <f t="shared" si="124"/>
        <v/>
      </c>
      <c r="R610" s="119" t="str">
        <f t="shared" si="125"/>
        <v/>
      </c>
      <c r="S610" s="119" t="str">
        <f t="shared" si="126"/>
        <v/>
      </c>
      <c r="T610" s="119" t="str">
        <f t="shared" si="127"/>
        <v/>
      </c>
      <c r="U610" s="119" t="str">
        <f t="shared" si="128"/>
        <v/>
      </c>
      <c r="V610" s="119" t="str">
        <f t="shared" si="129"/>
        <v/>
      </c>
      <c r="W610" s="119" t="str">
        <f t="shared" si="130"/>
        <v/>
      </c>
      <c r="X610" s="147" t="str">
        <f t="shared" si="119"/>
        <v/>
      </c>
      <c r="Y610" s="88"/>
      <c r="Z610" s="88"/>
      <c r="AA610" s="88"/>
      <c r="AB610" s="88"/>
      <c r="AC610" s="88"/>
      <c r="AD610" s="88"/>
      <c r="AE610" s="88"/>
      <c r="AF610" s="88"/>
      <c r="AG610" s="88"/>
    </row>
    <row r="611" spans="1:33" x14ac:dyDescent="0.5">
      <c r="A611" s="149">
        <v>609</v>
      </c>
      <c r="B611" s="146"/>
      <c r="C611" s="146"/>
      <c r="D611" s="146"/>
      <c r="E611" s="146"/>
      <c r="F611" s="146"/>
      <c r="G611" s="146"/>
      <c r="H611" s="146"/>
      <c r="I611" s="146"/>
      <c r="J611" s="146"/>
      <c r="K611" s="146"/>
      <c r="L611" s="218" t="str">
        <f t="shared" si="118"/>
        <v/>
      </c>
      <c r="M611" s="123">
        <f t="shared" si="120"/>
        <v>0</v>
      </c>
      <c r="N611" s="119" t="str">
        <f t="shared" si="121"/>
        <v/>
      </c>
      <c r="O611" s="119" t="str">
        <f t="shared" si="122"/>
        <v/>
      </c>
      <c r="P611" s="119" t="str">
        <f t="shared" si="123"/>
        <v/>
      </c>
      <c r="Q611" s="119" t="str">
        <f t="shared" si="124"/>
        <v/>
      </c>
      <c r="R611" s="119" t="str">
        <f t="shared" si="125"/>
        <v/>
      </c>
      <c r="S611" s="119" t="str">
        <f t="shared" si="126"/>
        <v/>
      </c>
      <c r="T611" s="119" t="str">
        <f t="shared" si="127"/>
        <v/>
      </c>
      <c r="U611" s="119" t="str">
        <f t="shared" si="128"/>
        <v/>
      </c>
      <c r="V611" s="119" t="str">
        <f t="shared" si="129"/>
        <v/>
      </c>
      <c r="W611" s="119" t="str">
        <f t="shared" si="130"/>
        <v/>
      </c>
      <c r="X611" s="147" t="str">
        <f t="shared" si="119"/>
        <v/>
      </c>
      <c r="Y611" s="88"/>
      <c r="Z611" s="88"/>
      <c r="AA611" s="88"/>
      <c r="AB611" s="88"/>
      <c r="AC611" s="88"/>
      <c r="AD611" s="88"/>
      <c r="AE611" s="88"/>
      <c r="AF611" s="88"/>
      <c r="AG611" s="88"/>
    </row>
    <row r="612" spans="1:33" x14ac:dyDescent="0.5">
      <c r="A612" s="149">
        <v>610</v>
      </c>
      <c r="B612" s="146"/>
      <c r="C612" s="146"/>
      <c r="D612" s="146"/>
      <c r="E612" s="146"/>
      <c r="F612" s="146"/>
      <c r="G612" s="146"/>
      <c r="H612" s="146"/>
      <c r="I612" s="146"/>
      <c r="J612" s="146"/>
      <c r="K612" s="146"/>
      <c r="L612" s="218" t="str">
        <f t="shared" si="118"/>
        <v/>
      </c>
      <c r="M612" s="123">
        <f t="shared" si="120"/>
        <v>0</v>
      </c>
      <c r="N612" s="119" t="str">
        <f t="shared" si="121"/>
        <v/>
      </c>
      <c r="O612" s="119" t="str">
        <f t="shared" si="122"/>
        <v/>
      </c>
      <c r="P612" s="119" t="str">
        <f t="shared" si="123"/>
        <v/>
      </c>
      <c r="Q612" s="119" t="str">
        <f t="shared" si="124"/>
        <v/>
      </c>
      <c r="R612" s="119" t="str">
        <f t="shared" si="125"/>
        <v/>
      </c>
      <c r="S612" s="119" t="str">
        <f t="shared" si="126"/>
        <v/>
      </c>
      <c r="T612" s="119" t="str">
        <f t="shared" si="127"/>
        <v/>
      </c>
      <c r="U612" s="119" t="str">
        <f t="shared" si="128"/>
        <v/>
      </c>
      <c r="V612" s="119" t="str">
        <f t="shared" si="129"/>
        <v/>
      </c>
      <c r="W612" s="119" t="str">
        <f t="shared" si="130"/>
        <v/>
      </c>
      <c r="X612" s="147" t="str">
        <f t="shared" si="119"/>
        <v/>
      </c>
      <c r="Y612" s="88"/>
      <c r="Z612" s="88"/>
      <c r="AA612" s="88"/>
      <c r="AB612" s="88"/>
      <c r="AC612" s="88"/>
      <c r="AD612" s="88"/>
      <c r="AE612" s="88"/>
      <c r="AF612" s="88"/>
      <c r="AG612" s="88"/>
    </row>
    <row r="613" spans="1:33" x14ac:dyDescent="0.5">
      <c r="A613" s="149">
        <v>611</v>
      </c>
      <c r="B613" s="146"/>
      <c r="C613" s="146"/>
      <c r="D613" s="146"/>
      <c r="E613" s="146"/>
      <c r="F613" s="146"/>
      <c r="G613" s="146"/>
      <c r="H613" s="146"/>
      <c r="I613" s="146"/>
      <c r="J613" s="146"/>
      <c r="K613" s="146"/>
      <c r="L613" s="218" t="str">
        <f t="shared" si="118"/>
        <v/>
      </c>
      <c r="M613" s="123">
        <f t="shared" si="120"/>
        <v>0</v>
      </c>
      <c r="N613" s="119" t="str">
        <f t="shared" si="121"/>
        <v/>
      </c>
      <c r="O613" s="119" t="str">
        <f t="shared" si="122"/>
        <v/>
      </c>
      <c r="P613" s="119" t="str">
        <f t="shared" si="123"/>
        <v/>
      </c>
      <c r="Q613" s="119" t="str">
        <f t="shared" si="124"/>
        <v/>
      </c>
      <c r="R613" s="119" t="str">
        <f t="shared" si="125"/>
        <v/>
      </c>
      <c r="S613" s="119" t="str">
        <f t="shared" si="126"/>
        <v/>
      </c>
      <c r="T613" s="119" t="str">
        <f t="shared" si="127"/>
        <v/>
      </c>
      <c r="U613" s="119" t="str">
        <f t="shared" si="128"/>
        <v/>
      </c>
      <c r="V613" s="119" t="str">
        <f t="shared" si="129"/>
        <v/>
      </c>
      <c r="W613" s="119" t="str">
        <f t="shared" si="130"/>
        <v/>
      </c>
      <c r="X613" s="147" t="str">
        <f t="shared" si="119"/>
        <v/>
      </c>
      <c r="Y613" s="88"/>
      <c r="Z613" s="88"/>
      <c r="AA613" s="88"/>
      <c r="AB613" s="88"/>
      <c r="AC613" s="88"/>
      <c r="AD613" s="88"/>
      <c r="AE613" s="88"/>
      <c r="AF613" s="88"/>
      <c r="AG613" s="88"/>
    </row>
    <row r="614" spans="1:33" x14ac:dyDescent="0.5">
      <c r="A614" s="149">
        <v>612</v>
      </c>
      <c r="B614" s="146"/>
      <c r="C614" s="146"/>
      <c r="D614" s="146"/>
      <c r="E614" s="146"/>
      <c r="F614" s="146"/>
      <c r="G614" s="146"/>
      <c r="H614" s="146"/>
      <c r="I614" s="146"/>
      <c r="J614" s="146"/>
      <c r="K614" s="146"/>
      <c r="L614" s="218" t="str">
        <f t="shared" si="118"/>
        <v/>
      </c>
      <c r="M614" s="123">
        <f t="shared" si="120"/>
        <v>0</v>
      </c>
      <c r="N614" s="119" t="str">
        <f t="shared" si="121"/>
        <v/>
      </c>
      <c r="O614" s="119" t="str">
        <f t="shared" si="122"/>
        <v/>
      </c>
      <c r="P614" s="119" t="str">
        <f t="shared" si="123"/>
        <v/>
      </c>
      <c r="Q614" s="119" t="str">
        <f t="shared" si="124"/>
        <v/>
      </c>
      <c r="R614" s="119" t="str">
        <f t="shared" si="125"/>
        <v/>
      </c>
      <c r="S614" s="119" t="str">
        <f t="shared" si="126"/>
        <v/>
      </c>
      <c r="T614" s="119" t="str">
        <f t="shared" si="127"/>
        <v/>
      </c>
      <c r="U614" s="119" t="str">
        <f t="shared" si="128"/>
        <v/>
      </c>
      <c r="V614" s="119" t="str">
        <f t="shared" si="129"/>
        <v/>
      </c>
      <c r="W614" s="119" t="str">
        <f t="shared" si="130"/>
        <v/>
      </c>
      <c r="X614" s="147" t="str">
        <f t="shared" si="119"/>
        <v/>
      </c>
      <c r="Y614" s="88"/>
      <c r="Z614" s="88"/>
      <c r="AA614" s="88"/>
      <c r="AB614" s="88"/>
      <c r="AC614" s="88"/>
      <c r="AD614" s="88"/>
      <c r="AE614" s="88"/>
      <c r="AF614" s="88"/>
      <c r="AG614" s="88"/>
    </row>
    <row r="615" spans="1:33" x14ac:dyDescent="0.5">
      <c r="A615" s="149">
        <v>613</v>
      </c>
      <c r="B615" s="146"/>
      <c r="C615" s="146"/>
      <c r="D615" s="146"/>
      <c r="E615" s="146"/>
      <c r="F615" s="146"/>
      <c r="G615" s="146"/>
      <c r="H615" s="146"/>
      <c r="I615" s="146"/>
      <c r="J615" s="146"/>
      <c r="K615" s="146"/>
      <c r="L615" s="218" t="str">
        <f t="shared" si="118"/>
        <v/>
      </c>
      <c r="M615" s="123">
        <f t="shared" si="120"/>
        <v>0</v>
      </c>
      <c r="N615" s="119" t="str">
        <f t="shared" si="121"/>
        <v/>
      </c>
      <c r="O615" s="119" t="str">
        <f t="shared" si="122"/>
        <v/>
      </c>
      <c r="P615" s="119" t="str">
        <f t="shared" si="123"/>
        <v/>
      </c>
      <c r="Q615" s="119" t="str">
        <f t="shared" si="124"/>
        <v/>
      </c>
      <c r="R615" s="119" t="str">
        <f t="shared" si="125"/>
        <v/>
      </c>
      <c r="S615" s="119" t="str">
        <f t="shared" si="126"/>
        <v/>
      </c>
      <c r="T615" s="119" t="str">
        <f t="shared" si="127"/>
        <v/>
      </c>
      <c r="U615" s="119" t="str">
        <f t="shared" si="128"/>
        <v/>
      </c>
      <c r="V615" s="119" t="str">
        <f t="shared" si="129"/>
        <v/>
      </c>
      <c r="W615" s="119" t="str">
        <f t="shared" si="130"/>
        <v/>
      </c>
      <c r="X615" s="147" t="str">
        <f t="shared" si="119"/>
        <v/>
      </c>
      <c r="Y615" s="88"/>
      <c r="Z615" s="88"/>
      <c r="AA615" s="88"/>
      <c r="AB615" s="88"/>
      <c r="AC615" s="88"/>
      <c r="AD615" s="88"/>
      <c r="AE615" s="88"/>
      <c r="AF615" s="88"/>
      <c r="AG615" s="88"/>
    </row>
    <row r="616" spans="1:33" x14ac:dyDescent="0.5">
      <c r="A616" s="149">
        <v>614</v>
      </c>
      <c r="B616" s="146"/>
      <c r="C616" s="146"/>
      <c r="D616" s="146"/>
      <c r="E616" s="146"/>
      <c r="F616" s="146"/>
      <c r="G616" s="146"/>
      <c r="H616" s="146"/>
      <c r="I616" s="146"/>
      <c r="J616" s="146"/>
      <c r="K616" s="146"/>
      <c r="L616" s="218" t="str">
        <f t="shared" si="118"/>
        <v/>
      </c>
      <c r="M616" s="123">
        <f t="shared" si="120"/>
        <v>0</v>
      </c>
      <c r="N616" s="119" t="str">
        <f t="shared" si="121"/>
        <v/>
      </c>
      <c r="O616" s="119" t="str">
        <f t="shared" si="122"/>
        <v/>
      </c>
      <c r="P616" s="119" t="str">
        <f t="shared" si="123"/>
        <v/>
      </c>
      <c r="Q616" s="119" t="str">
        <f t="shared" si="124"/>
        <v/>
      </c>
      <c r="R616" s="119" t="str">
        <f t="shared" si="125"/>
        <v/>
      </c>
      <c r="S616" s="119" t="str">
        <f t="shared" si="126"/>
        <v/>
      </c>
      <c r="T616" s="119" t="str">
        <f t="shared" si="127"/>
        <v/>
      </c>
      <c r="U616" s="119" t="str">
        <f t="shared" si="128"/>
        <v/>
      </c>
      <c r="V616" s="119" t="str">
        <f t="shared" si="129"/>
        <v/>
      </c>
      <c r="W616" s="119" t="str">
        <f t="shared" si="130"/>
        <v/>
      </c>
      <c r="X616" s="147" t="str">
        <f t="shared" si="119"/>
        <v/>
      </c>
      <c r="Y616" s="88"/>
      <c r="Z616" s="88"/>
      <c r="AA616" s="88"/>
      <c r="AB616" s="88"/>
      <c r="AC616" s="88"/>
      <c r="AD616" s="88"/>
      <c r="AE616" s="88"/>
      <c r="AF616" s="88"/>
      <c r="AG616" s="88"/>
    </row>
    <row r="617" spans="1:33" x14ac:dyDescent="0.5">
      <c r="A617" s="149">
        <v>615</v>
      </c>
      <c r="B617" s="146"/>
      <c r="C617" s="146"/>
      <c r="D617" s="146"/>
      <c r="E617" s="146"/>
      <c r="F617" s="146"/>
      <c r="G617" s="146"/>
      <c r="H617" s="146"/>
      <c r="I617" s="146"/>
      <c r="J617" s="146"/>
      <c r="K617" s="146"/>
      <c r="L617" s="218" t="str">
        <f t="shared" si="118"/>
        <v/>
      </c>
      <c r="M617" s="123">
        <f t="shared" si="120"/>
        <v>0</v>
      </c>
      <c r="N617" s="119" t="str">
        <f t="shared" si="121"/>
        <v/>
      </c>
      <c r="O617" s="119" t="str">
        <f t="shared" si="122"/>
        <v/>
      </c>
      <c r="P617" s="119" t="str">
        <f t="shared" si="123"/>
        <v/>
      </c>
      <c r="Q617" s="119" t="str">
        <f t="shared" si="124"/>
        <v/>
      </c>
      <c r="R617" s="119" t="str">
        <f t="shared" si="125"/>
        <v/>
      </c>
      <c r="S617" s="119" t="str">
        <f t="shared" si="126"/>
        <v/>
      </c>
      <c r="T617" s="119" t="str">
        <f t="shared" si="127"/>
        <v/>
      </c>
      <c r="U617" s="119" t="str">
        <f t="shared" si="128"/>
        <v/>
      </c>
      <c r="V617" s="119" t="str">
        <f t="shared" si="129"/>
        <v/>
      </c>
      <c r="W617" s="119" t="str">
        <f t="shared" si="130"/>
        <v/>
      </c>
      <c r="X617" s="147" t="str">
        <f t="shared" si="119"/>
        <v/>
      </c>
      <c r="Y617" s="88"/>
      <c r="Z617" s="88"/>
      <c r="AA617" s="88"/>
      <c r="AB617" s="88"/>
      <c r="AC617" s="88"/>
      <c r="AD617" s="88"/>
      <c r="AE617" s="88"/>
      <c r="AF617" s="88"/>
      <c r="AG617" s="88"/>
    </row>
    <row r="618" spans="1:33" x14ac:dyDescent="0.5">
      <c r="A618" s="149">
        <v>616</v>
      </c>
      <c r="B618" s="146"/>
      <c r="C618" s="146"/>
      <c r="D618" s="146"/>
      <c r="E618" s="146"/>
      <c r="F618" s="146"/>
      <c r="G618" s="146"/>
      <c r="H618" s="146"/>
      <c r="I618" s="146"/>
      <c r="J618" s="146"/>
      <c r="K618" s="146"/>
      <c r="L618" s="218" t="str">
        <f t="shared" si="118"/>
        <v/>
      </c>
      <c r="M618" s="123">
        <f t="shared" si="120"/>
        <v>0</v>
      </c>
      <c r="N618" s="119" t="str">
        <f t="shared" si="121"/>
        <v/>
      </c>
      <c r="O618" s="119" t="str">
        <f t="shared" si="122"/>
        <v/>
      </c>
      <c r="P618" s="119" t="str">
        <f t="shared" si="123"/>
        <v/>
      </c>
      <c r="Q618" s="119" t="str">
        <f t="shared" si="124"/>
        <v/>
      </c>
      <c r="R618" s="119" t="str">
        <f t="shared" si="125"/>
        <v/>
      </c>
      <c r="S618" s="119" t="str">
        <f t="shared" si="126"/>
        <v/>
      </c>
      <c r="T618" s="119" t="str">
        <f t="shared" si="127"/>
        <v/>
      </c>
      <c r="U618" s="119" t="str">
        <f t="shared" si="128"/>
        <v/>
      </c>
      <c r="V618" s="119" t="str">
        <f t="shared" si="129"/>
        <v/>
      </c>
      <c r="W618" s="119" t="str">
        <f t="shared" si="130"/>
        <v/>
      </c>
      <c r="X618" s="147" t="str">
        <f t="shared" si="119"/>
        <v/>
      </c>
      <c r="Y618" s="88"/>
      <c r="Z618" s="88"/>
      <c r="AA618" s="88"/>
      <c r="AB618" s="88"/>
      <c r="AC618" s="88"/>
      <c r="AD618" s="88"/>
      <c r="AE618" s="88"/>
      <c r="AF618" s="88"/>
      <c r="AG618" s="88"/>
    </row>
    <row r="619" spans="1:33" x14ac:dyDescent="0.5">
      <c r="A619" s="149">
        <v>617</v>
      </c>
      <c r="B619" s="146"/>
      <c r="C619" s="146"/>
      <c r="D619" s="146"/>
      <c r="E619" s="146"/>
      <c r="F619" s="146"/>
      <c r="G619" s="146"/>
      <c r="H619" s="146"/>
      <c r="I619" s="146"/>
      <c r="J619" s="146"/>
      <c r="K619" s="146"/>
      <c r="L619" s="218" t="str">
        <f t="shared" si="118"/>
        <v/>
      </c>
      <c r="M619" s="123">
        <f t="shared" si="120"/>
        <v>0</v>
      </c>
      <c r="N619" s="119" t="str">
        <f t="shared" si="121"/>
        <v/>
      </c>
      <c r="O619" s="119" t="str">
        <f t="shared" si="122"/>
        <v/>
      </c>
      <c r="P619" s="119" t="str">
        <f t="shared" si="123"/>
        <v/>
      </c>
      <c r="Q619" s="119" t="str">
        <f t="shared" si="124"/>
        <v/>
      </c>
      <c r="R619" s="119" t="str">
        <f t="shared" si="125"/>
        <v/>
      </c>
      <c r="S619" s="119" t="str">
        <f t="shared" si="126"/>
        <v/>
      </c>
      <c r="T619" s="119" t="str">
        <f t="shared" si="127"/>
        <v/>
      </c>
      <c r="U619" s="119" t="str">
        <f t="shared" si="128"/>
        <v/>
      </c>
      <c r="V619" s="119" t="str">
        <f t="shared" si="129"/>
        <v/>
      </c>
      <c r="W619" s="119" t="str">
        <f t="shared" si="130"/>
        <v/>
      </c>
      <c r="X619" s="147" t="str">
        <f t="shared" si="119"/>
        <v/>
      </c>
      <c r="Y619" s="88"/>
      <c r="Z619" s="88"/>
      <c r="AA619" s="88"/>
      <c r="AB619" s="88"/>
      <c r="AC619" s="88"/>
      <c r="AD619" s="88"/>
      <c r="AE619" s="88"/>
      <c r="AF619" s="88"/>
      <c r="AG619" s="88"/>
    </row>
    <row r="620" spans="1:33" x14ac:dyDescent="0.5">
      <c r="A620" s="149">
        <v>618</v>
      </c>
      <c r="B620" s="146"/>
      <c r="C620" s="146"/>
      <c r="D620" s="146"/>
      <c r="E620" s="146"/>
      <c r="F620" s="146"/>
      <c r="G620" s="146"/>
      <c r="H620" s="146"/>
      <c r="I620" s="146"/>
      <c r="J620" s="146"/>
      <c r="K620" s="146"/>
      <c r="L620" s="218" t="str">
        <f t="shared" si="118"/>
        <v/>
      </c>
      <c r="M620" s="123">
        <f t="shared" si="120"/>
        <v>0</v>
      </c>
      <c r="N620" s="119" t="str">
        <f t="shared" si="121"/>
        <v/>
      </c>
      <c r="O620" s="119" t="str">
        <f t="shared" si="122"/>
        <v/>
      </c>
      <c r="P620" s="119" t="str">
        <f t="shared" si="123"/>
        <v/>
      </c>
      <c r="Q620" s="119" t="str">
        <f t="shared" si="124"/>
        <v/>
      </c>
      <c r="R620" s="119" t="str">
        <f t="shared" si="125"/>
        <v/>
      </c>
      <c r="S620" s="119" t="str">
        <f t="shared" si="126"/>
        <v/>
      </c>
      <c r="T620" s="119" t="str">
        <f t="shared" si="127"/>
        <v/>
      </c>
      <c r="U620" s="119" t="str">
        <f t="shared" si="128"/>
        <v/>
      </c>
      <c r="V620" s="119" t="str">
        <f t="shared" si="129"/>
        <v/>
      </c>
      <c r="W620" s="119" t="str">
        <f t="shared" si="130"/>
        <v/>
      </c>
      <c r="X620" s="147" t="str">
        <f t="shared" si="119"/>
        <v/>
      </c>
      <c r="Y620" s="88"/>
      <c r="Z620" s="88"/>
      <c r="AA620" s="88"/>
      <c r="AB620" s="88"/>
      <c r="AC620" s="88"/>
      <c r="AD620" s="88"/>
      <c r="AE620" s="88"/>
      <c r="AF620" s="88"/>
      <c r="AG620" s="88"/>
    </row>
    <row r="621" spans="1:33" x14ac:dyDescent="0.5">
      <c r="A621" s="149">
        <v>619</v>
      </c>
      <c r="B621" s="146"/>
      <c r="C621" s="146"/>
      <c r="D621" s="146"/>
      <c r="E621" s="146"/>
      <c r="F621" s="146"/>
      <c r="G621" s="146"/>
      <c r="H621" s="146"/>
      <c r="I621" s="146"/>
      <c r="J621" s="146"/>
      <c r="K621" s="146"/>
      <c r="L621" s="218" t="str">
        <f t="shared" si="118"/>
        <v/>
      </c>
      <c r="M621" s="123">
        <f t="shared" si="120"/>
        <v>0</v>
      </c>
      <c r="N621" s="119" t="str">
        <f t="shared" si="121"/>
        <v/>
      </c>
      <c r="O621" s="119" t="str">
        <f t="shared" si="122"/>
        <v/>
      </c>
      <c r="P621" s="119" t="str">
        <f t="shared" si="123"/>
        <v/>
      </c>
      <c r="Q621" s="119" t="str">
        <f t="shared" si="124"/>
        <v/>
      </c>
      <c r="R621" s="119" t="str">
        <f t="shared" si="125"/>
        <v/>
      </c>
      <c r="S621" s="119" t="str">
        <f t="shared" si="126"/>
        <v/>
      </c>
      <c r="T621" s="119" t="str">
        <f t="shared" si="127"/>
        <v/>
      </c>
      <c r="U621" s="119" t="str">
        <f t="shared" si="128"/>
        <v/>
      </c>
      <c r="V621" s="119" t="str">
        <f t="shared" si="129"/>
        <v/>
      </c>
      <c r="W621" s="119" t="str">
        <f t="shared" si="130"/>
        <v/>
      </c>
      <c r="X621" s="147" t="str">
        <f t="shared" si="119"/>
        <v/>
      </c>
      <c r="Y621" s="88"/>
      <c r="Z621" s="88"/>
      <c r="AA621" s="88"/>
      <c r="AB621" s="88"/>
      <c r="AC621" s="88"/>
      <c r="AD621" s="88"/>
      <c r="AE621" s="88"/>
      <c r="AF621" s="88"/>
      <c r="AG621" s="88"/>
    </row>
    <row r="622" spans="1:33" x14ac:dyDescent="0.5">
      <c r="A622" s="149">
        <v>620</v>
      </c>
      <c r="B622" s="146"/>
      <c r="C622" s="146"/>
      <c r="D622" s="146"/>
      <c r="E622" s="146"/>
      <c r="F622" s="146"/>
      <c r="G622" s="146"/>
      <c r="H622" s="146"/>
      <c r="I622" s="146"/>
      <c r="J622" s="146"/>
      <c r="K622" s="146"/>
      <c r="L622" s="218" t="str">
        <f t="shared" si="118"/>
        <v/>
      </c>
      <c r="M622" s="123">
        <f t="shared" si="120"/>
        <v>0</v>
      </c>
      <c r="N622" s="119" t="str">
        <f t="shared" si="121"/>
        <v/>
      </c>
      <c r="O622" s="119" t="str">
        <f t="shared" si="122"/>
        <v/>
      </c>
      <c r="P622" s="119" t="str">
        <f t="shared" si="123"/>
        <v/>
      </c>
      <c r="Q622" s="119" t="str">
        <f t="shared" si="124"/>
        <v/>
      </c>
      <c r="R622" s="119" t="str">
        <f t="shared" si="125"/>
        <v/>
      </c>
      <c r="S622" s="119" t="str">
        <f t="shared" si="126"/>
        <v/>
      </c>
      <c r="T622" s="119" t="str">
        <f t="shared" si="127"/>
        <v/>
      </c>
      <c r="U622" s="119" t="str">
        <f t="shared" si="128"/>
        <v/>
      </c>
      <c r="V622" s="119" t="str">
        <f t="shared" si="129"/>
        <v/>
      </c>
      <c r="W622" s="119" t="str">
        <f t="shared" si="130"/>
        <v/>
      </c>
      <c r="X622" s="147" t="str">
        <f t="shared" si="119"/>
        <v/>
      </c>
      <c r="Y622" s="88"/>
      <c r="Z622" s="88"/>
      <c r="AA622" s="88"/>
      <c r="AB622" s="88"/>
      <c r="AC622" s="88"/>
      <c r="AD622" s="88"/>
      <c r="AE622" s="88"/>
      <c r="AF622" s="88"/>
      <c r="AG622" s="88"/>
    </row>
    <row r="623" spans="1:33" x14ac:dyDescent="0.5">
      <c r="A623" s="149">
        <v>621</v>
      </c>
      <c r="B623" s="146"/>
      <c r="C623" s="146"/>
      <c r="D623" s="146"/>
      <c r="E623" s="146"/>
      <c r="F623" s="146"/>
      <c r="G623" s="146"/>
      <c r="H623" s="146"/>
      <c r="I623" s="146"/>
      <c r="J623" s="146"/>
      <c r="K623" s="146"/>
      <c r="L623" s="218" t="str">
        <f t="shared" si="118"/>
        <v/>
      </c>
      <c r="M623" s="123">
        <f t="shared" si="120"/>
        <v>0</v>
      </c>
      <c r="N623" s="119" t="str">
        <f t="shared" si="121"/>
        <v/>
      </c>
      <c r="O623" s="119" t="str">
        <f t="shared" si="122"/>
        <v/>
      </c>
      <c r="P623" s="119" t="str">
        <f t="shared" si="123"/>
        <v/>
      </c>
      <c r="Q623" s="119" t="str">
        <f t="shared" si="124"/>
        <v/>
      </c>
      <c r="R623" s="119" t="str">
        <f t="shared" si="125"/>
        <v/>
      </c>
      <c r="S623" s="119" t="str">
        <f t="shared" si="126"/>
        <v/>
      </c>
      <c r="T623" s="119" t="str">
        <f t="shared" si="127"/>
        <v/>
      </c>
      <c r="U623" s="119" t="str">
        <f t="shared" si="128"/>
        <v/>
      </c>
      <c r="V623" s="119" t="str">
        <f t="shared" si="129"/>
        <v/>
      </c>
      <c r="W623" s="119" t="str">
        <f t="shared" si="130"/>
        <v/>
      </c>
      <c r="X623" s="147" t="str">
        <f t="shared" si="119"/>
        <v/>
      </c>
      <c r="Y623" s="88"/>
      <c r="Z623" s="88"/>
      <c r="AA623" s="88"/>
      <c r="AB623" s="88"/>
      <c r="AC623" s="88"/>
      <c r="AD623" s="88"/>
      <c r="AE623" s="88"/>
      <c r="AF623" s="88"/>
      <c r="AG623" s="88"/>
    </row>
    <row r="624" spans="1:33" x14ac:dyDescent="0.5">
      <c r="A624" s="149">
        <v>622</v>
      </c>
      <c r="B624" s="146"/>
      <c r="C624" s="146"/>
      <c r="D624" s="146"/>
      <c r="E624" s="146"/>
      <c r="F624" s="146"/>
      <c r="G624" s="146"/>
      <c r="H624" s="146"/>
      <c r="I624" s="146"/>
      <c r="J624" s="146"/>
      <c r="K624" s="146"/>
      <c r="L624" s="218" t="str">
        <f t="shared" si="118"/>
        <v/>
      </c>
      <c r="M624" s="123">
        <f t="shared" si="120"/>
        <v>0</v>
      </c>
      <c r="N624" s="119" t="str">
        <f t="shared" si="121"/>
        <v/>
      </c>
      <c r="O624" s="119" t="str">
        <f t="shared" si="122"/>
        <v/>
      </c>
      <c r="P624" s="119" t="str">
        <f t="shared" si="123"/>
        <v/>
      </c>
      <c r="Q624" s="119" t="str">
        <f t="shared" si="124"/>
        <v/>
      </c>
      <c r="R624" s="119" t="str">
        <f t="shared" si="125"/>
        <v/>
      </c>
      <c r="S624" s="119" t="str">
        <f t="shared" si="126"/>
        <v/>
      </c>
      <c r="T624" s="119" t="str">
        <f t="shared" si="127"/>
        <v/>
      </c>
      <c r="U624" s="119" t="str">
        <f t="shared" si="128"/>
        <v/>
      </c>
      <c r="V624" s="119" t="str">
        <f t="shared" si="129"/>
        <v/>
      </c>
      <c r="W624" s="119" t="str">
        <f t="shared" si="130"/>
        <v/>
      </c>
      <c r="X624" s="147" t="str">
        <f t="shared" si="119"/>
        <v/>
      </c>
      <c r="Y624" s="88"/>
      <c r="Z624" s="88"/>
      <c r="AA624" s="88"/>
      <c r="AB624" s="88"/>
      <c r="AC624" s="88"/>
      <c r="AD624" s="88"/>
      <c r="AE624" s="88"/>
      <c r="AF624" s="88"/>
      <c r="AG624" s="88"/>
    </row>
    <row r="625" spans="1:33" x14ac:dyDescent="0.5">
      <c r="A625" s="149">
        <v>623</v>
      </c>
      <c r="B625" s="146"/>
      <c r="C625" s="146"/>
      <c r="D625" s="146"/>
      <c r="E625" s="146"/>
      <c r="F625" s="146"/>
      <c r="G625" s="146"/>
      <c r="H625" s="146"/>
      <c r="I625" s="146"/>
      <c r="J625" s="146"/>
      <c r="K625" s="146"/>
      <c r="L625" s="218" t="str">
        <f t="shared" si="118"/>
        <v/>
      </c>
      <c r="M625" s="123">
        <f t="shared" si="120"/>
        <v>0</v>
      </c>
      <c r="N625" s="119" t="str">
        <f t="shared" si="121"/>
        <v/>
      </c>
      <c r="O625" s="119" t="str">
        <f t="shared" si="122"/>
        <v/>
      </c>
      <c r="P625" s="119" t="str">
        <f t="shared" si="123"/>
        <v/>
      </c>
      <c r="Q625" s="119" t="str">
        <f t="shared" si="124"/>
        <v/>
      </c>
      <c r="R625" s="119" t="str">
        <f t="shared" si="125"/>
        <v/>
      </c>
      <c r="S625" s="119" t="str">
        <f t="shared" si="126"/>
        <v/>
      </c>
      <c r="T625" s="119" t="str">
        <f t="shared" si="127"/>
        <v/>
      </c>
      <c r="U625" s="119" t="str">
        <f t="shared" si="128"/>
        <v/>
      </c>
      <c r="V625" s="119" t="str">
        <f t="shared" si="129"/>
        <v/>
      </c>
      <c r="W625" s="119" t="str">
        <f t="shared" si="130"/>
        <v/>
      </c>
      <c r="X625" s="147" t="str">
        <f t="shared" si="119"/>
        <v/>
      </c>
      <c r="Y625" s="88"/>
      <c r="Z625" s="88"/>
      <c r="AA625" s="88"/>
      <c r="AB625" s="88"/>
      <c r="AC625" s="88"/>
      <c r="AD625" s="88"/>
      <c r="AE625" s="88"/>
      <c r="AF625" s="88"/>
      <c r="AG625" s="88"/>
    </row>
    <row r="626" spans="1:33" x14ac:dyDescent="0.5">
      <c r="A626" s="149">
        <v>624</v>
      </c>
      <c r="B626" s="146"/>
      <c r="C626" s="146"/>
      <c r="D626" s="146"/>
      <c r="E626" s="146"/>
      <c r="F626" s="146"/>
      <c r="G626" s="146"/>
      <c r="H626" s="146"/>
      <c r="I626" s="146"/>
      <c r="J626" s="146"/>
      <c r="K626" s="146"/>
      <c r="L626" s="218" t="str">
        <f t="shared" si="118"/>
        <v/>
      </c>
      <c r="M626" s="123">
        <f t="shared" si="120"/>
        <v>0</v>
      </c>
      <c r="N626" s="119" t="str">
        <f t="shared" si="121"/>
        <v/>
      </c>
      <c r="O626" s="119" t="str">
        <f t="shared" si="122"/>
        <v/>
      </c>
      <c r="P626" s="119" t="str">
        <f t="shared" si="123"/>
        <v/>
      </c>
      <c r="Q626" s="119" t="str">
        <f t="shared" si="124"/>
        <v/>
      </c>
      <c r="R626" s="119" t="str">
        <f t="shared" si="125"/>
        <v/>
      </c>
      <c r="S626" s="119" t="str">
        <f t="shared" si="126"/>
        <v/>
      </c>
      <c r="T626" s="119" t="str">
        <f t="shared" si="127"/>
        <v/>
      </c>
      <c r="U626" s="119" t="str">
        <f t="shared" si="128"/>
        <v/>
      </c>
      <c r="V626" s="119" t="str">
        <f t="shared" si="129"/>
        <v/>
      </c>
      <c r="W626" s="119" t="str">
        <f t="shared" si="130"/>
        <v/>
      </c>
      <c r="X626" s="147" t="str">
        <f t="shared" si="119"/>
        <v/>
      </c>
      <c r="Y626" s="88"/>
      <c r="Z626" s="88"/>
      <c r="AA626" s="88"/>
      <c r="AB626" s="88"/>
      <c r="AC626" s="88"/>
      <c r="AD626" s="88"/>
      <c r="AE626" s="88"/>
      <c r="AF626" s="88"/>
      <c r="AG626" s="88"/>
    </row>
    <row r="627" spans="1:33" x14ac:dyDescent="0.5">
      <c r="A627" s="149">
        <v>625</v>
      </c>
      <c r="B627" s="146"/>
      <c r="C627" s="146"/>
      <c r="D627" s="146"/>
      <c r="E627" s="146"/>
      <c r="F627" s="146"/>
      <c r="G627" s="146"/>
      <c r="H627" s="146"/>
      <c r="I627" s="146"/>
      <c r="J627" s="146"/>
      <c r="K627" s="146"/>
      <c r="L627" s="218" t="str">
        <f t="shared" si="118"/>
        <v/>
      </c>
      <c r="M627" s="123">
        <f t="shared" si="120"/>
        <v>0</v>
      </c>
      <c r="N627" s="119" t="str">
        <f t="shared" si="121"/>
        <v/>
      </c>
      <c r="O627" s="119" t="str">
        <f t="shared" si="122"/>
        <v/>
      </c>
      <c r="P627" s="119" t="str">
        <f t="shared" si="123"/>
        <v/>
      </c>
      <c r="Q627" s="119" t="str">
        <f t="shared" si="124"/>
        <v/>
      </c>
      <c r="R627" s="119" t="str">
        <f t="shared" si="125"/>
        <v/>
      </c>
      <c r="S627" s="119" t="str">
        <f t="shared" si="126"/>
        <v/>
      </c>
      <c r="T627" s="119" t="str">
        <f t="shared" si="127"/>
        <v/>
      </c>
      <c r="U627" s="119" t="str">
        <f t="shared" si="128"/>
        <v/>
      </c>
      <c r="V627" s="119" t="str">
        <f t="shared" si="129"/>
        <v/>
      </c>
      <c r="W627" s="119" t="str">
        <f t="shared" si="130"/>
        <v/>
      </c>
      <c r="X627" s="147" t="str">
        <f t="shared" si="119"/>
        <v/>
      </c>
      <c r="Y627" s="88"/>
      <c r="Z627" s="88"/>
      <c r="AA627" s="88"/>
      <c r="AB627" s="88"/>
      <c r="AC627" s="88"/>
      <c r="AD627" s="88"/>
      <c r="AE627" s="88"/>
      <c r="AF627" s="88"/>
      <c r="AG627" s="88"/>
    </row>
    <row r="628" spans="1:33" x14ac:dyDescent="0.5">
      <c r="A628" s="149">
        <v>626</v>
      </c>
      <c r="B628" s="146"/>
      <c r="C628" s="146"/>
      <c r="D628" s="146"/>
      <c r="E628" s="146"/>
      <c r="F628" s="146"/>
      <c r="G628" s="146"/>
      <c r="H628" s="146"/>
      <c r="I628" s="146"/>
      <c r="J628" s="146"/>
      <c r="K628" s="146"/>
      <c r="L628" s="218" t="str">
        <f t="shared" si="118"/>
        <v/>
      </c>
      <c r="M628" s="123">
        <f t="shared" si="120"/>
        <v>0</v>
      </c>
      <c r="N628" s="119" t="str">
        <f t="shared" si="121"/>
        <v/>
      </c>
      <c r="O628" s="119" t="str">
        <f t="shared" si="122"/>
        <v/>
      </c>
      <c r="P628" s="119" t="str">
        <f t="shared" si="123"/>
        <v/>
      </c>
      <c r="Q628" s="119" t="str">
        <f t="shared" si="124"/>
        <v/>
      </c>
      <c r="R628" s="119" t="str">
        <f t="shared" si="125"/>
        <v/>
      </c>
      <c r="S628" s="119" t="str">
        <f t="shared" si="126"/>
        <v/>
      </c>
      <c r="T628" s="119" t="str">
        <f t="shared" si="127"/>
        <v/>
      </c>
      <c r="U628" s="119" t="str">
        <f t="shared" si="128"/>
        <v/>
      </c>
      <c r="V628" s="119" t="str">
        <f t="shared" si="129"/>
        <v/>
      </c>
      <c r="W628" s="119" t="str">
        <f t="shared" si="130"/>
        <v/>
      </c>
      <c r="X628" s="147" t="str">
        <f t="shared" si="119"/>
        <v/>
      </c>
      <c r="Y628" s="88"/>
      <c r="Z628" s="88"/>
      <c r="AA628" s="88"/>
      <c r="AB628" s="88"/>
      <c r="AC628" s="88"/>
      <c r="AD628" s="88"/>
      <c r="AE628" s="88"/>
      <c r="AF628" s="88"/>
      <c r="AG628" s="88"/>
    </row>
    <row r="629" spans="1:33" x14ac:dyDescent="0.5">
      <c r="A629" s="149">
        <v>627</v>
      </c>
      <c r="B629" s="146"/>
      <c r="C629" s="146"/>
      <c r="D629" s="146"/>
      <c r="E629" s="146"/>
      <c r="F629" s="146"/>
      <c r="G629" s="146"/>
      <c r="H629" s="146"/>
      <c r="I629" s="146"/>
      <c r="J629" s="146"/>
      <c r="K629" s="146"/>
      <c r="L629" s="218" t="str">
        <f t="shared" si="118"/>
        <v/>
      </c>
      <c r="M629" s="123">
        <f t="shared" si="120"/>
        <v>0</v>
      </c>
      <c r="N629" s="119" t="str">
        <f t="shared" si="121"/>
        <v/>
      </c>
      <c r="O629" s="119" t="str">
        <f t="shared" si="122"/>
        <v/>
      </c>
      <c r="P629" s="119" t="str">
        <f t="shared" si="123"/>
        <v/>
      </c>
      <c r="Q629" s="119" t="str">
        <f t="shared" si="124"/>
        <v/>
      </c>
      <c r="R629" s="119" t="str">
        <f t="shared" si="125"/>
        <v/>
      </c>
      <c r="S629" s="119" t="str">
        <f t="shared" si="126"/>
        <v/>
      </c>
      <c r="T629" s="119" t="str">
        <f t="shared" si="127"/>
        <v/>
      </c>
      <c r="U629" s="119" t="str">
        <f t="shared" si="128"/>
        <v/>
      </c>
      <c r="V629" s="119" t="str">
        <f t="shared" si="129"/>
        <v/>
      </c>
      <c r="W629" s="119" t="str">
        <f t="shared" si="130"/>
        <v/>
      </c>
      <c r="X629" s="147" t="str">
        <f t="shared" si="119"/>
        <v/>
      </c>
      <c r="Y629" s="88"/>
      <c r="Z629" s="88"/>
      <c r="AA629" s="88"/>
      <c r="AB629" s="88"/>
      <c r="AC629" s="88"/>
      <c r="AD629" s="88"/>
      <c r="AE629" s="88"/>
      <c r="AF629" s="88"/>
      <c r="AG629" s="88"/>
    </row>
    <row r="630" spans="1:33" x14ac:dyDescent="0.5">
      <c r="A630" s="149">
        <v>628</v>
      </c>
      <c r="B630" s="146"/>
      <c r="C630" s="146"/>
      <c r="D630" s="146"/>
      <c r="E630" s="146"/>
      <c r="F630" s="146"/>
      <c r="G630" s="146"/>
      <c r="H630" s="146"/>
      <c r="I630" s="146"/>
      <c r="J630" s="146"/>
      <c r="K630" s="146"/>
      <c r="L630" s="218" t="str">
        <f t="shared" si="118"/>
        <v/>
      </c>
      <c r="M630" s="123">
        <f t="shared" si="120"/>
        <v>0</v>
      </c>
      <c r="N630" s="119" t="str">
        <f t="shared" si="121"/>
        <v/>
      </c>
      <c r="O630" s="119" t="str">
        <f t="shared" si="122"/>
        <v/>
      </c>
      <c r="P630" s="119" t="str">
        <f t="shared" si="123"/>
        <v/>
      </c>
      <c r="Q630" s="119" t="str">
        <f t="shared" si="124"/>
        <v/>
      </c>
      <c r="R630" s="119" t="str">
        <f t="shared" si="125"/>
        <v/>
      </c>
      <c r="S630" s="119" t="str">
        <f t="shared" si="126"/>
        <v/>
      </c>
      <c r="T630" s="119" t="str">
        <f t="shared" si="127"/>
        <v/>
      </c>
      <c r="U630" s="119" t="str">
        <f t="shared" si="128"/>
        <v/>
      </c>
      <c r="V630" s="119" t="str">
        <f t="shared" si="129"/>
        <v/>
      </c>
      <c r="W630" s="119" t="str">
        <f t="shared" si="130"/>
        <v/>
      </c>
      <c r="X630" s="147" t="str">
        <f t="shared" si="119"/>
        <v/>
      </c>
      <c r="Y630" s="88"/>
      <c r="Z630" s="88"/>
      <c r="AA630" s="88"/>
      <c r="AB630" s="88"/>
      <c r="AC630" s="88"/>
      <c r="AD630" s="88"/>
      <c r="AE630" s="88"/>
      <c r="AF630" s="88"/>
      <c r="AG630" s="88"/>
    </row>
    <row r="631" spans="1:33" x14ac:dyDescent="0.5">
      <c r="A631" s="149">
        <v>629</v>
      </c>
      <c r="B631" s="146"/>
      <c r="C631" s="146"/>
      <c r="D631" s="146"/>
      <c r="E631" s="146"/>
      <c r="F631" s="146"/>
      <c r="G631" s="146"/>
      <c r="H631" s="146"/>
      <c r="I631" s="146"/>
      <c r="J631" s="146"/>
      <c r="K631" s="146"/>
      <c r="L631" s="218" t="str">
        <f t="shared" si="118"/>
        <v/>
      </c>
      <c r="M631" s="123">
        <f t="shared" si="120"/>
        <v>0</v>
      </c>
      <c r="N631" s="119" t="str">
        <f t="shared" si="121"/>
        <v/>
      </c>
      <c r="O631" s="119" t="str">
        <f t="shared" si="122"/>
        <v/>
      </c>
      <c r="P631" s="119" t="str">
        <f t="shared" si="123"/>
        <v/>
      </c>
      <c r="Q631" s="119" t="str">
        <f t="shared" si="124"/>
        <v/>
      </c>
      <c r="R631" s="119" t="str">
        <f t="shared" si="125"/>
        <v/>
      </c>
      <c r="S631" s="119" t="str">
        <f t="shared" si="126"/>
        <v/>
      </c>
      <c r="T631" s="119" t="str">
        <f t="shared" si="127"/>
        <v/>
      </c>
      <c r="U631" s="119" t="str">
        <f t="shared" si="128"/>
        <v/>
      </c>
      <c r="V631" s="119" t="str">
        <f t="shared" si="129"/>
        <v/>
      </c>
      <c r="W631" s="119" t="str">
        <f t="shared" si="130"/>
        <v/>
      </c>
      <c r="X631" s="147" t="str">
        <f t="shared" si="119"/>
        <v/>
      </c>
      <c r="Y631" s="88"/>
      <c r="Z631" s="88"/>
      <c r="AA631" s="88"/>
      <c r="AB631" s="88"/>
      <c r="AC631" s="88"/>
      <c r="AD631" s="88"/>
      <c r="AE631" s="88"/>
      <c r="AF631" s="88"/>
      <c r="AG631" s="88"/>
    </row>
    <row r="632" spans="1:33" x14ac:dyDescent="0.5">
      <c r="A632" s="149">
        <v>630</v>
      </c>
      <c r="B632" s="146"/>
      <c r="C632" s="146"/>
      <c r="D632" s="146"/>
      <c r="E632" s="146"/>
      <c r="F632" s="146"/>
      <c r="G632" s="146"/>
      <c r="H632" s="146"/>
      <c r="I632" s="146"/>
      <c r="J632" s="146"/>
      <c r="K632" s="146"/>
      <c r="L632" s="218" t="str">
        <f t="shared" si="118"/>
        <v/>
      </c>
      <c r="M632" s="123">
        <f t="shared" si="120"/>
        <v>0</v>
      </c>
      <c r="N632" s="119" t="str">
        <f t="shared" si="121"/>
        <v/>
      </c>
      <c r="O632" s="119" t="str">
        <f t="shared" si="122"/>
        <v/>
      </c>
      <c r="P632" s="119" t="str">
        <f t="shared" si="123"/>
        <v/>
      </c>
      <c r="Q632" s="119" t="str">
        <f t="shared" si="124"/>
        <v/>
      </c>
      <c r="R632" s="119" t="str">
        <f t="shared" si="125"/>
        <v/>
      </c>
      <c r="S632" s="119" t="str">
        <f t="shared" si="126"/>
        <v/>
      </c>
      <c r="T632" s="119" t="str">
        <f t="shared" si="127"/>
        <v/>
      </c>
      <c r="U632" s="119" t="str">
        <f t="shared" si="128"/>
        <v/>
      </c>
      <c r="V632" s="119" t="str">
        <f t="shared" si="129"/>
        <v/>
      </c>
      <c r="W632" s="119" t="str">
        <f t="shared" si="130"/>
        <v/>
      </c>
      <c r="X632" s="147" t="str">
        <f t="shared" si="119"/>
        <v/>
      </c>
      <c r="Y632" s="88"/>
      <c r="Z632" s="88"/>
      <c r="AA632" s="88"/>
      <c r="AB632" s="88"/>
      <c r="AC632" s="88"/>
      <c r="AD632" s="88"/>
      <c r="AE632" s="88"/>
      <c r="AF632" s="88"/>
      <c r="AG632" s="88"/>
    </row>
    <row r="633" spans="1:33" x14ac:dyDescent="0.5">
      <c r="A633" s="149">
        <v>631</v>
      </c>
      <c r="B633" s="146"/>
      <c r="C633" s="146"/>
      <c r="D633" s="146"/>
      <c r="E633" s="146"/>
      <c r="F633" s="146"/>
      <c r="G633" s="146"/>
      <c r="H633" s="146"/>
      <c r="I633" s="146"/>
      <c r="J633" s="146"/>
      <c r="K633" s="146"/>
      <c r="L633" s="218" t="str">
        <f t="shared" si="118"/>
        <v/>
      </c>
      <c r="M633" s="123">
        <f t="shared" si="120"/>
        <v>0</v>
      </c>
      <c r="N633" s="119" t="str">
        <f t="shared" si="121"/>
        <v/>
      </c>
      <c r="O633" s="119" t="str">
        <f t="shared" si="122"/>
        <v/>
      </c>
      <c r="P633" s="119" t="str">
        <f t="shared" si="123"/>
        <v/>
      </c>
      <c r="Q633" s="119" t="str">
        <f t="shared" si="124"/>
        <v/>
      </c>
      <c r="R633" s="119" t="str">
        <f t="shared" si="125"/>
        <v/>
      </c>
      <c r="S633" s="119" t="str">
        <f t="shared" si="126"/>
        <v/>
      </c>
      <c r="T633" s="119" t="str">
        <f t="shared" si="127"/>
        <v/>
      </c>
      <c r="U633" s="119" t="str">
        <f t="shared" si="128"/>
        <v/>
      </c>
      <c r="V633" s="119" t="str">
        <f t="shared" si="129"/>
        <v/>
      </c>
      <c r="W633" s="119" t="str">
        <f t="shared" si="130"/>
        <v/>
      </c>
      <c r="X633" s="147" t="str">
        <f t="shared" si="119"/>
        <v/>
      </c>
      <c r="Y633" s="88"/>
      <c r="Z633" s="88"/>
      <c r="AA633" s="88"/>
      <c r="AB633" s="88"/>
      <c r="AC633" s="88"/>
      <c r="AD633" s="88"/>
      <c r="AE633" s="88"/>
      <c r="AF633" s="88"/>
      <c r="AG633" s="88"/>
    </row>
    <row r="634" spans="1:33" x14ac:dyDescent="0.5">
      <c r="A634" s="149">
        <v>632</v>
      </c>
      <c r="B634" s="146"/>
      <c r="C634" s="146"/>
      <c r="D634" s="146"/>
      <c r="E634" s="146"/>
      <c r="F634" s="146"/>
      <c r="G634" s="146"/>
      <c r="H634" s="146"/>
      <c r="I634" s="146"/>
      <c r="J634" s="146"/>
      <c r="K634" s="146"/>
      <c r="L634" s="218" t="str">
        <f t="shared" si="118"/>
        <v/>
      </c>
      <c r="M634" s="123">
        <f t="shared" si="120"/>
        <v>0</v>
      </c>
      <c r="N634" s="119" t="str">
        <f t="shared" si="121"/>
        <v/>
      </c>
      <c r="O634" s="119" t="str">
        <f t="shared" si="122"/>
        <v/>
      </c>
      <c r="P634" s="119" t="str">
        <f t="shared" si="123"/>
        <v/>
      </c>
      <c r="Q634" s="119" t="str">
        <f t="shared" si="124"/>
        <v/>
      </c>
      <c r="R634" s="119" t="str">
        <f t="shared" si="125"/>
        <v/>
      </c>
      <c r="S634" s="119" t="str">
        <f t="shared" si="126"/>
        <v/>
      </c>
      <c r="T634" s="119" t="str">
        <f t="shared" si="127"/>
        <v/>
      </c>
      <c r="U634" s="119" t="str">
        <f t="shared" si="128"/>
        <v/>
      </c>
      <c r="V634" s="119" t="str">
        <f t="shared" si="129"/>
        <v/>
      </c>
      <c r="W634" s="119" t="str">
        <f t="shared" si="130"/>
        <v/>
      </c>
      <c r="X634" s="147" t="str">
        <f t="shared" si="119"/>
        <v/>
      </c>
      <c r="Y634" s="88"/>
      <c r="Z634" s="88"/>
      <c r="AA634" s="88"/>
      <c r="AB634" s="88"/>
      <c r="AC634" s="88"/>
      <c r="AD634" s="88"/>
      <c r="AE634" s="88"/>
      <c r="AF634" s="88"/>
      <c r="AG634" s="88"/>
    </row>
    <row r="635" spans="1:33" x14ac:dyDescent="0.5">
      <c r="A635" s="149">
        <v>633</v>
      </c>
      <c r="B635" s="146"/>
      <c r="C635" s="146"/>
      <c r="D635" s="146"/>
      <c r="E635" s="146"/>
      <c r="F635" s="146"/>
      <c r="G635" s="146"/>
      <c r="H635" s="146"/>
      <c r="I635" s="146"/>
      <c r="J635" s="146"/>
      <c r="K635" s="146"/>
      <c r="L635" s="218" t="str">
        <f t="shared" si="118"/>
        <v/>
      </c>
      <c r="M635" s="123">
        <f t="shared" si="120"/>
        <v>0</v>
      </c>
      <c r="N635" s="119" t="str">
        <f t="shared" si="121"/>
        <v/>
      </c>
      <c r="O635" s="119" t="str">
        <f t="shared" si="122"/>
        <v/>
      </c>
      <c r="P635" s="119" t="str">
        <f t="shared" si="123"/>
        <v/>
      </c>
      <c r="Q635" s="119" t="str">
        <f t="shared" si="124"/>
        <v/>
      </c>
      <c r="R635" s="119" t="str">
        <f t="shared" si="125"/>
        <v/>
      </c>
      <c r="S635" s="119" t="str">
        <f t="shared" si="126"/>
        <v/>
      </c>
      <c r="T635" s="119" t="str">
        <f t="shared" si="127"/>
        <v/>
      </c>
      <c r="U635" s="119" t="str">
        <f t="shared" si="128"/>
        <v/>
      </c>
      <c r="V635" s="119" t="str">
        <f t="shared" si="129"/>
        <v/>
      </c>
      <c r="W635" s="119" t="str">
        <f t="shared" si="130"/>
        <v/>
      </c>
      <c r="X635" s="147" t="str">
        <f t="shared" si="119"/>
        <v/>
      </c>
      <c r="Y635" s="88"/>
      <c r="Z635" s="88"/>
      <c r="AA635" s="88"/>
      <c r="AB635" s="88"/>
      <c r="AC635" s="88"/>
      <c r="AD635" s="88"/>
      <c r="AE635" s="88"/>
      <c r="AF635" s="88"/>
      <c r="AG635" s="88"/>
    </row>
    <row r="636" spans="1:33" x14ac:dyDescent="0.5">
      <c r="A636" s="149">
        <v>634</v>
      </c>
      <c r="B636" s="146"/>
      <c r="C636" s="146"/>
      <c r="D636" s="146"/>
      <c r="E636" s="146"/>
      <c r="F636" s="146"/>
      <c r="G636" s="146"/>
      <c r="H636" s="146"/>
      <c r="I636" s="146"/>
      <c r="J636" s="146"/>
      <c r="K636" s="146"/>
      <c r="L636" s="218" t="str">
        <f t="shared" si="118"/>
        <v/>
      </c>
      <c r="M636" s="123">
        <f t="shared" si="120"/>
        <v>0</v>
      </c>
      <c r="N636" s="119" t="str">
        <f t="shared" si="121"/>
        <v/>
      </c>
      <c r="O636" s="119" t="str">
        <f t="shared" si="122"/>
        <v/>
      </c>
      <c r="P636" s="119" t="str">
        <f t="shared" si="123"/>
        <v/>
      </c>
      <c r="Q636" s="119" t="str">
        <f t="shared" si="124"/>
        <v/>
      </c>
      <c r="R636" s="119" t="str">
        <f t="shared" si="125"/>
        <v/>
      </c>
      <c r="S636" s="119" t="str">
        <f t="shared" si="126"/>
        <v/>
      </c>
      <c r="T636" s="119" t="str">
        <f t="shared" si="127"/>
        <v/>
      </c>
      <c r="U636" s="119" t="str">
        <f t="shared" si="128"/>
        <v/>
      </c>
      <c r="V636" s="119" t="str">
        <f t="shared" si="129"/>
        <v/>
      </c>
      <c r="W636" s="119" t="str">
        <f t="shared" si="130"/>
        <v/>
      </c>
      <c r="X636" s="147" t="str">
        <f t="shared" si="119"/>
        <v/>
      </c>
      <c r="Y636" s="88"/>
      <c r="Z636" s="88"/>
      <c r="AA636" s="88"/>
      <c r="AB636" s="88"/>
      <c r="AC636" s="88"/>
      <c r="AD636" s="88"/>
      <c r="AE636" s="88"/>
      <c r="AF636" s="88"/>
      <c r="AG636" s="88"/>
    </row>
    <row r="637" spans="1:33" x14ac:dyDescent="0.5">
      <c r="A637" s="149">
        <v>635</v>
      </c>
      <c r="B637" s="146"/>
      <c r="C637" s="146"/>
      <c r="D637" s="146"/>
      <c r="E637" s="146"/>
      <c r="F637" s="146"/>
      <c r="G637" s="146"/>
      <c r="H637" s="146"/>
      <c r="I637" s="146"/>
      <c r="J637" s="146"/>
      <c r="K637" s="146"/>
      <c r="L637" s="218" t="str">
        <f t="shared" si="118"/>
        <v/>
      </c>
      <c r="M637" s="123">
        <f t="shared" si="120"/>
        <v>0</v>
      </c>
      <c r="N637" s="119" t="str">
        <f t="shared" si="121"/>
        <v/>
      </c>
      <c r="O637" s="119" t="str">
        <f t="shared" si="122"/>
        <v/>
      </c>
      <c r="P637" s="119" t="str">
        <f t="shared" si="123"/>
        <v/>
      </c>
      <c r="Q637" s="119" t="str">
        <f t="shared" si="124"/>
        <v/>
      </c>
      <c r="R637" s="119" t="str">
        <f t="shared" si="125"/>
        <v/>
      </c>
      <c r="S637" s="119" t="str">
        <f t="shared" si="126"/>
        <v/>
      </c>
      <c r="T637" s="119" t="str">
        <f t="shared" si="127"/>
        <v/>
      </c>
      <c r="U637" s="119" t="str">
        <f t="shared" si="128"/>
        <v/>
      </c>
      <c r="V637" s="119" t="str">
        <f t="shared" si="129"/>
        <v/>
      </c>
      <c r="W637" s="119" t="str">
        <f t="shared" si="130"/>
        <v/>
      </c>
      <c r="X637" s="147" t="str">
        <f t="shared" si="119"/>
        <v/>
      </c>
      <c r="Y637" s="88"/>
      <c r="Z637" s="88"/>
      <c r="AA637" s="88"/>
      <c r="AB637" s="88"/>
      <c r="AC637" s="88"/>
      <c r="AD637" s="88"/>
      <c r="AE637" s="88"/>
      <c r="AF637" s="88"/>
      <c r="AG637" s="88"/>
    </row>
    <row r="638" spans="1:33" x14ac:dyDescent="0.5">
      <c r="A638" s="149">
        <v>636</v>
      </c>
      <c r="B638" s="146"/>
      <c r="C638" s="146"/>
      <c r="D638" s="146"/>
      <c r="E638" s="146"/>
      <c r="F638" s="146"/>
      <c r="G638" s="146"/>
      <c r="H638" s="146"/>
      <c r="I638" s="146"/>
      <c r="J638" s="146"/>
      <c r="K638" s="146"/>
      <c r="L638" s="218" t="str">
        <f t="shared" si="118"/>
        <v/>
      </c>
      <c r="M638" s="123">
        <f t="shared" si="120"/>
        <v>0</v>
      </c>
      <c r="N638" s="119" t="str">
        <f t="shared" si="121"/>
        <v/>
      </c>
      <c r="O638" s="119" t="str">
        <f t="shared" si="122"/>
        <v/>
      </c>
      <c r="P638" s="119" t="str">
        <f t="shared" si="123"/>
        <v/>
      </c>
      <c r="Q638" s="119" t="str">
        <f t="shared" si="124"/>
        <v/>
      </c>
      <c r="R638" s="119" t="str">
        <f t="shared" si="125"/>
        <v/>
      </c>
      <c r="S638" s="119" t="str">
        <f t="shared" si="126"/>
        <v/>
      </c>
      <c r="T638" s="119" t="str">
        <f t="shared" si="127"/>
        <v/>
      </c>
      <c r="U638" s="119" t="str">
        <f t="shared" si="128"/>
        <v/>
      </c>
      <c r="V638" s="119" t="str">
        <f t="shared" si="129"/>
        <v/>
      </c>
      <c r="W638" s="119" t="str">
        <f t="shared" si="130"/>
        <v/>
      </c>
      <c r="X638" s="147" t="str">
        <f t="shared" si="119"/>
        <v/>
      </c>
      <c r="Y638" s="88"/>
      <c r="Z638" s="88"/>
      <c r="AA638" s="88"/>
      <c r="AB638" s="88"/>
      <c r="AC638" s="88"/>
      <c r="AD638" s="88"/>
      <c r="AE638" s="88"/>
      <c r="AF638" s="88"/>
      <c r="AG638" s="88"/>
    </row>
    <row r="639" spans="1:33" x14ac:dyDescent="0.5">
      <c r="A639" s="149">
        <v>637</v>
      </c>
      <c r="B639" s="146"/>
      <c r="C639" s="146"/>
      <c r="D639" s="146"/>
      <c r="E639" s="146"/>
      <c r="F639" s="146"/>
      <c r="G639" s="146"/>
      <c r="H639" s="146"/>
      <c r="I639" s="146"/>
      <c r="J639" s="146"/>
      <c r="K639" s="146"/>
      <c r="L639" s="218" t="str">
        <f t="shared" si="118"/>
        <v/>
      </c>
      <c r="M639" s="123">
        <f t="shared" si="120"/>
        <v>0</v>
      </c>
      <c r="N639" s="119" t="str">
        <f t="shared" si="121"/>
        <v/>
      </c>
      <c r="O639" s="119" t="str">
        <f t="shared" si="122"/>
        <v/>
      </c>
      <c r="P639" s="119" t="str">
        <f t="shared" si="123"/>
        <v/>
      </c>
      <c r="Q639" s="119" t="str">
        <f t="shared" si="124"/>
        <v/>
      </c>
      <c r="R639" s="119" t="str">
        <f t="shared" si="125"/>
        <v/>
      </c>
      <c r="S639" s="119" t="str">
        <f t="shared" si="126"/>
        <v/>
      </c>
      <c r="T639" s="119" t="str">
        <f t="shared" si="127"/>
        <v/>
      </c>
      <c r="U639" s="119" t="str">
        <f t="shared" si="128"/>
        <v/>
      </c>
      <c r="V639" s="119" t="str">
        <f t="shared" si="129"/>
        <v/>
      </c>
      <c r="W639" s="119" t="str">
        <f t="shared" si="130"/>
        <v/>
      </c>
      <c r="X639" s="147" t="str">
        <f t="shared" si="119"/>
        <v/>
      </c>
      <c r="Y639" s="88"/>
      <c r="Z639" s="88"/>
      <c r="AA639" s="88"/>
      <c r="AB639" s="88"/>
      <c r="AC639" s="88"/>
      <c r="AD639" s="88"/>
      <c r="AE639" s="88"/>
      <c r="AF639" s="88"/>
      <c r="AG639" s="88"/>
    </row>
    <row r="640" spans="1:33" x14ac:dyDescent="0.5">
      <c r="A640" s="149">
        <v>638</v>
      </c>
      <c r="B640" s="146"/>
      <c r="C640" s="146"/>
      <c r="D640" s="146"/>
      <c r="E640" s="146"/>
      <c r="F640" s="146"/>
      <c r="G640" s="146"/>
      <c r="H640" s="146"/>
      <c r="I640" s="146"/>
      <c r="J640" s="146"/>
      <c r="K640" s="146"/>
      <c r="L640" s="218" t="str">
        <f t="shared" si="118"/>
        <v/>
      </c>
      <c r="M640" s="123">
        <f t="shared" si="120"/>
        <v>0</v>
      </c>
      <c r="N640" s="119" t="str">
        <f t="shared" si="121"/>
        <v/>
      </c>
      <c r="O640" s="119" t="str">
        <f t="shared" si="122"/>
        <v/>
      </c>
      <c r="P640" s="119" t="str">
        <f t="shared" si="123"/>
        <v/>
      </c>
      <c r="Q640" s="119" t="str">
        <f t="shared" si="124"/>
        <v/>
      </c>
      <c r="R640" s="119" t="str">
        <f t="shared" si="125"/>
        <v/>
      </c>
      <c r="S640" s="119" t="str">
        <f t="shared" si="126"/>
        <v/>
      </c>
      <c r="T640" s="119" t="str">
        <f t="shared" si="127"/>
        <v/>
      </c>
      <c r="U640" s="119" t="str">
        <f t="shared" si="128"/>
        <v/>
      </c>
      <c r="V640" s="119" t="str">
        <f t="shared" si="129"/>
        <v/>
      </c>
      <c r="W640" s="119" t="str">
        <f t="shared" si="130"/>
        <v/>
      </c>
      <c r="X640" s="147" t="str">
        <f t="shared" si="119"/>
        <v/>
      </c>
      <c r="Y640" s="88"/>
      <c r="Z640" s="88"/>
      <c r="AA640" s="88"/>
      <c r="AB640" s="88"/>
      <c r="AC640" s="88"/>
      <c r="AD640" s="88"/>
      <c r="AE640" s="88"/>
      <c r="AF640" s="88"/>
      <c r="AG640" s="88"/>
    </row>
    <row r="641" spans="1:33" x14ac:dyDescent="0.5">
      <c r="A641" s="149">
        <v>639</v>
      </c>
      <c r="B641" s="146"/>
      <c r="C641" s="146"/>
      <c r="D641" s="146"/>
      <c r="E641" s="146"/>
      <c r="F641" s="146"/>
      <c r="G641" s="146"/>
      <c r="H641" s="146"/>
      <c r="I641" s="146"/>
      <c r="J641" s="146"/>
      <c r="K641" s="146"/>
      <c r="L641" s="218" t="str">
        <f t="shared" si="118"/>
        <v/>
      </c>
      <c r="M641" s="123">
        <f t="shared" si="120"/>
        <v>0</v>
      </c>
      <c r="N641" s="119" t="str">
        <f t="shared" si="121"/>
        <v/>
      </c>
      <c r="O641" s="119" t="str">
        <f t="shared" si="122"/>
        <v/>
      </c>
      <c r="P641" s="119" t="str">
        <f t="shared" si="123"/>
        <v/>
      </c>
      <c r="Q641" s="119" t="str">
        <f t="shared" si="124"/>
        <v/>
      </c>
      <c r="R641" s="119" t="str">
        <f t="shared" si="125"/>
        <v/>
      </c>
      <c r="S641" s="119" t="str">
        <f t="shared" si="126"/>
        <v/>
      </c>
      <c r="T641" s="119" t="str">
        <f t="shared" si="127"/>
        <v/>
      </c>
      <c r="U641" s="119" t="str">
        <f t="shared" si="128"/>
        <v/>
      </c>
      <c r="V641" s="119" t="str">
        <f t="shared" si="129"/>
        <v/>
      </c>
      <c r="W641" s="119" t="str">
        <f t="shared" si="130"/>
        <v/>
      </c>
      <c r="X641" s="147" t="str">
        <f t="shared" si="119"/>
        <v/>
      </c>
      <c r="Y641" s="88"/>
      <c r="Z641" s="88"/>
      <c r="AA641" s="88"/>
      <c r="AB641" s="88"/>
      <c r="AC641" s="88"/>
      <c r="AD641" s="88"/>
      <c r="AE641" s="88"/>
      <c r="AF641" s="88"/>
      <c r="AG641" s="88"/>
    </row>
    <row r="642" spans="1:33" x14ac:dyDescent="0.5">
      <c r="A642" s="149">
        <v>640</v>
      </c>
      <c r="B642" s="146"/>
      <c r="C642" s="146"/>
      <c r="D642" s="146"/>
      <c r="E642" s="146"/>
      <c r="F642" s="146"/>
      <c r="G642" s="146"/>
      <c r="H642" s="146"/>
      <c r="I642" s="146"/>
      <c r="J642" s="146"/>
      <c r="K642" s="146"/>
      <c r="L642" s="218" t="str">
        <f t="shared" si="118"/>
        <v/>
      </c>
      <c r="M642" s="123">
        <f t="shared" si="120"/>
        <v>0</v>
      </c>
      <c r="N642" s="119" t="str">
        <f t="shared" si="121"/>
        <v/>
      </c>
      <c r="O642" s="119" t="str">
        <f t="shared" si="122"/>
        <v/>
      </c>
      <c r="P642" s="119" t="str">
        <f t="shared" si="123"/>
        <v/>
      </c>
      <c r="Q642" s="119" t="str">
        <f t="shared" si="124"/>
        <v/>
      </c>
      <c r="R642" s="119" t="str">
        <f t="shared" si="125"/>
        <v/>
      </c>
      <c r="S642" s="119" t="str">
        <f t="shared" si="126"/>
        <v/>
      </c>
      <c r="T642" s="119" t="str">
        <f t="shared" si="127"/>
        <v/>
      </c>
      <c r="U642" s="119" t="str">
        <f t="shared" si="128"/>
        <v/>
      </c>
      <c r="V642" s="119" t="str">
        <f t="shared" si="129"/>
        <v/>
      </c>
      <c r="W642" s="119" t="str">
        <f t="shared" si="130"/>
        <v/>
      </c>
      <c r="X642" s="147" t="str">
        <f t="shared" si="119"/>
        <v/>
      </c>
      <c r="Y642" s="88"/>
      <c r="Z642" s="88"/>
      <c r="AA642" s="88"/>
      <c r="AB642" s="88"/>
      <c r="AC642" s="88"/>
      <c r="AD642" s="88"/>
      <c r="AE642" s="88"/>
      <c r="AF642" s="88"/>
      <c r="AG642" s="88"/>
    </row>
    <row r="643" spans="1:33" x14ac:dyDescent="0.5">
      <c r="A643" s="149">
        <v>641</v>
      </c>
      <c r="B643" s="146"/>
      <c r="C643" s="146"/>
      <c r="D643" s="146"/>
      <c r="E643" s="146"/>
      <c r="F643" s="146"/>
      <c r="G643" s="146"/>
      <c r="H643" s="146"/>
      <c r="I643" s="146"/>
      <c r="J643" s="146"/>
      <c r="K643" s="146"/>
      <c r="L643" s="218" t="str">
        <f t="shared" ref="L643:L706" si="131">X643</f>
        <v/>
      </c>
      <c r="M643" s="123">
        <f t="shared" si="120"/>
        <v>0</v>
      </c>
      <c r="N643" s="119" t="str">
        <f t="shared" si="121"/>
        <v/>
      </c>
      <c r="O643" s="119" t="str">
        <f t="shared" si="122"/>
        <v/>
      </c>
      <c r="P643" s="119" t="str">
        <f t="shared" si="123"/>
        <v/>
      </c>
      <c r="Q643" s="119" t="str">
        <f t="shared" si="124"/>
        <v/>
      </c>
      <c r="R643" s="119" t="str">
        <f t="shared" si="125"/>
        <v/>
      </c>
      <c r="S643" s="119" t="str">
        <f t="shared" si="126"/>
        <v/>
      </c>
      <c r="T643" s="119" t="str">
        <f t="shared" si="127"/>
        <v/>
      </c>
      <c r="U643" s="119" t="str">
        <f t="shared" si="128"/>
        <v/>
      </c>
      <c r="V643" s="119" t="str">
        <f t="shared" si="129"/>
        <v/>
      </c>
      <c r="W643" s="119" t="str">
        <f t="shared" si="130"/>
        <v/>
      </c>
      <c r="X643" s="147" t="str">
        <f t="shared" ref="X643:X706" si="132">IF(M643=0,"",SUM(B643:K643))</f>
        <v/>
      </c>
      <c r="Y643" s="88"/>
      <c r="Z643" s="88"/>
      <c r="AA643" s="88"/>
      <c r="AB643" s="88"/>
      <c r="AC643" s="88"/>
      <c r="AD643" s="88"/>
      <c r="AE643" s="88"/>
      <c r="AF643" s="88"/>
      <c r="AG643" s="88"/>
    </row>
    <row r="644" spans="1:33" x14ac:dyDescent="0.5">
      <c r="A644" s="149">
        <v>642</v>
      </c>
      <c r="B644" s="146"/>
      <c r="C644" s="146"/>
      <c r="D644" s="146"/>
      <c r="E644" s="146"/>
      <c r="F644" s="146"/>
      <c r="G644" s="146"/>
      <c r="H644" s="146"/>
      <c r="I644" s="146"/>
      <c r="J644" s="146"/>
      <c r="K644" s="146"/>
      <c r="L644" s="218" t="str">
        <f t="shared" si="131"/>
        <v/>
      </c>
      <c r="M644" s="123">
        <f t="shared" ref="M644:M707" si="133">COUNT(B644:K644)</f>
        <v>0</v>
      </c>
      <c r="N644" s="119" t="str">
        <f t="shared" ref="N644:N707" si="134">IF(B644=0,"",B644^2)</f>
        <v/>
      </c>
      <c r="O644" s="119" t="str">
        <f t="shared" ref="O644:O707" si="135">IF(C644=0,"",C644^2)</f>
        <v/>
      </c>
      <c r="P644" s="119" t="str">
        <f t="shared" ref="P644:P707" si="136">IF(D644=0,"",D644^2)</f>
        <v/>
      </c>
      <c r="Q644" s="119" t="str">
        <f t="shared" ref="Q644:Q707" si="137">IF(E644=0,"",E644^2)</f>
        <v/>
      </c>
      <c r="R644" s="119" t="str">
        <f t="shared" ref="R644:R707" si="138">IF(F644=0,"",F644^2)</f>
        <v/>
      </c>
      <c r="S644" s="119" t="str">
        <f t="shared" ref="S644:S707" si="139">IF(G644=0,"",G644^2)</f>
        <v/>
      </c>
      <c r="T644" s="119" t="str">
        <f t="shared" ref="T644:T707" si="140">IF(H644=0,"",H644^2)</f>
        <v/>
      </c>
      <c r="U644" s="119" t="str">
        <f t="shared" ref="U644:U707" si="141">IF(I644=0,"",I644^2)</f>
        <v/>
      </c>
      <c r="V644" s="119" t="str">
        <f t="shared" ref="V644:V707" si="142">IF(J644=0,"",J644^2)</f>
        <v/>
      </c>
      <c r="W644" s="119" t="str">
        <f t="shared" ref="W644:W707" si="143">IF(K644=0,"",K644^2)</f>
        <v/>
      </c>
      <c r="X644" s="147" t="str">
        <f t="shared" si="132"/>
        <v/>
      </c>
      <c r="Y644" s="88"/>
      <c r="Z644" s="88"/>
      <c r="AA644" s="88"/>
      <c r="AB644" s="88"/>
      <c r="AC644" s="88"/>
      <c r="AD644" s="88"/>
      <c r="AE644" s="88"/>
      <c r="AF644" s="88"/>
      <c r="AG644" s="88"/>
    </row>
    <row r="645" spans="1:33" x14ac:dyDescent="0.5">
      <c r="A645" s="149">
        <v>643</v>
      </c>
      <c r="B645" s="146"/>
      <c r="C645" s="146"/>
      <c r="D645" s="146"/>
      <c r="E645" s="146"/>
      <c r="F645" s="146"/>
      <c r="G645" s="146"/>
      <c r="H645" s="146"/>
      <c r="I645" s="146"/>
      <c r="J645" s="146"/>
      <c r="K645" s="146"/>
      <c r="L645" s="218" t="str">
        <f t="shared" si="131"/>
        <v/>
      </c>
      <c r="M645" s="123">
        <f t="shared" si="133"/>
        <v>0</v>
      </c>
      <c r="N645" s="119" t="str">
        <f t="shared" si="134"/>
        <v/>
      </c>
      <c r="O645" s="119" t="str">
        <f t="shared" si="135"/>
        <v/>
      </c>
      <c r="P645" s="119" t="str">
        <f t="shared" si="136"/>
        <v/>
      </c>
      <c r="Q645" s="119" t="str">
        <f t="shared" si="137"/>
        <v/>
      </c>
      <c r="R645" s="119" t="str">
        <f t="shared" si="138"/>
        <v/>
      </c>
      <c r="S645" s="119" t="str">
        <f t="shared" si="139"/>
        <v/>
      </c>
      <c r="T645" s="119" t="str">
        <f t="shared" si="140"/>
        <v/>
      </c>
      <c r="U645" s="119" t="str">
        <f t="shared" si="141"/>
        <v/>
      </c>
      <c r="V645" s="119" t="str">
        <f t="shared" si="142"/>
        <v/>
      </c>
      <c r="W645" s="119" t="str">
        <f t="shared" si="143"/>
        <v/>
      </c>
      <c r="X645" s="147" t="str">
        <f t="shared" si="132"/>
        <v/>
      </c>
      <c r="Y645" s="88"/>
      <c r="Z645" s="88"/>
      <c r="AA645" s="88"/>
      <c r="AB645" s="88"/>
      <c r="AC645" s="88"/>
      <c r="AD645" s="88"/>
      <c r="AE645" s="88"/>
      <c r="AF645" s="88"/>
      <c r="AG645" s="88"/>
    </row>
    <row r="646" spans="1:33" x14ac:dyDescent="0.5">
      <c r="A646" s="149">
        <v>644</v>
      </c>
      <c r="B646" s="146"/>
      <c r="C646" s="146"/>
      <c r="D646" s="146"/>
      <c r="E646" s="146"/>
      <c r="F646" s="146"/>
      <c r="G646" s="146"/>
      <c r="H646" s="146"/>
      <c r="I646" s="146"/>
      <c r="J646" s="146"/>
      <c r="K646" s="146"/>
      <c r="L646" s="218" t="str">
        <f t="shared" si="131"/>
        <v/>
      </c>
      <c r="M646" s="123">
        <f t="shared" si="133"/>
        <v>0</v>
      </c>
      <c r="N646" s="119" t="str">
        <f t="shared" si="134"/>
        <v/>
      </c>
      <c r="O646" s="119" t="str">
        <f t="shared" si="135"/>
        <v/>
      </c>
      <c r="P646" s="119" t="str">
        <f t="shared" si="136"/>
        <v/>
      </c>
      <c r="Q646" s="119" t="str">
        <f t="shared" si="137"/>
        <v/>
      </c>
      <c r="R646" s="119" t="str">
        <f t="shared" si="138"/>
        <v/>
      </c>
      <c r="S646" s="119" t="str">
        <f t="shared" si="139"/>
        <v/>
      </c>
      <c r="T646" s="119" t="str">
        <f t="shared" si="140"/>
        <v/>
      </c>
      <c r="U646" s="119" t="str">
        <f t="shared" si="141"/>
        <v/>
      </c>
      <c r="V646" s="119" t="str">
        <f t="shared" si="142"/>
        <v/>
      </c>
      <c r="W646" s="119" t="str">
        <f t="shared" si="143"/>
        <v/>
      </c>
      <c r="X646" s="147" t="str">
        <f t="shared" si="132"/>
        <v/>
      </c>
      <c r="Y646" s="88"/>
      <c r="Z646" s="88"/>
      <c r="AA646" s="88"/>
      <c r="AB646" s="88"/>
      <c r="AC646" s="88"/>
      <c r="AD646" s="88"/>
      <c r="AE646" s="88"/>
      <c r="AF646" s="88"/>
      <c r="AG646" s="88"/>
    </row>
    <row r="647" spans="1:33" x14ac:dyDescent="0.5">
      <c r="A647" s="149">
        <v>645</v>
      </c>
      <c r="B647" s="146"/>
      <c r="C647" s="146"/>
      <c r="D647" s="146"/>
      <c r="E647" s="146"/>
      <c r="F647" s="146"/>
      <c r="G647" s="146"/>
      <c r="H647" s="146"/>
      <c r="I647" s="146"/>
      <c r="J647" s="146"/>
      <c r="K647" s="146"/>
      <c r="L647" s="218" t="str">
        <f t="shared" si="131"/>
        <v/>
      </c>
      <c r="M647" s="123">
        <f t="shared" si="133"/>
        <v>0</v>
      </c>
      <c r="N647" s="119" t="str">
        <f t="shared" si="134"/>
        <v/>
      </c>
      <c r="O647" s="119" t="str">
        <f t="shared" si="135"/>
        <v/>
      </c>
      <c r="P647" s="119" t="str">
        <f t="shared" si="136"/>
        <v/>
      </c>
      <c r="Q647" s="119" t="str">
        <f t="shared" si="137"/>
        <v/>
      </c>
      <c r="R647" s="119" t="str">
        <f t="shared" si="138"/>
        <v/>
      </c>
      <c r="S647" s="119" t="str">
        <f t="shared" si="139"/>
        <v/>
      </c>
      <c r="T647" s="119" t="str">
        <f t="shared" si="140"/>
        <v/>
      </c>
      <c r="U647" s="119" t="str">
        <f t="shared" si="141"/>
        <v/>
      </c>
      <c r="V647" s="119" t="str">
        <f t="shared" si="142"/>
        <v/>
      </c>
      <c r="W647" s="119" t="str">
        <f t="shared" si="143"/>
        <v/>
      </c>
      <c r="X647" s="147" t="str">
        <f t="shared" si="132"/>
        <v/>
      </c>
      <c r="Y647" s="88"/>
      <c r="Z647" s="88"/>
      <c r="AA647" s="88"/>
      <c r="AB647" s="88"/>
      <c r="AC647" s="88"/>
      <c r="AD647" s="88"/>
      <c r="AE647" s="88"/>
      <c r="AF647" s="88"/>
      <c r="AG647" s="88"/>
    </row>
    <row r="648" spans="1:33" x14ac:dyDescent="0.5">
      <c r="A648" s="149">
        <v>646</v>
      </c>
      <c r="B648" s="146"/>
      <c r="C648" s="146"/>
      <c r="D648" s="146"/>
      <c r="E648" s="146"/>
      <c r="F648" s="146"/>
      <c r="G648" s="146"/>
      <c r="H648" s="146"/>
      <c r="I648" s="146"/>
      <c r="J648" s="146"/>
      <c r="K648" s="146"/>
      <c r="L648" s="218" t="str">
        <f t="shared" si="131"/>
        <v/>
      </c>
      <c r="M648" s="123">
        <f t="shared" si="133"/>
        <v>0</v>
      </c>
      <c r="N648" s="119" t="str">
        <f t="shared" si="134"/>
        <v/>
      </c>
      <c r="O648" s="119" t="str">
        <f t="shared" si="135"/>
        <v/>
      </c>
      <c r="P648" s="119" t="str">
        <f t="shared" si="136"/>
        <v/>
      </c>
      <c r="Q648" s="119" t="str">
        <f t="shared" si="137"/>
        <v/>
      </c>
      <c r="R648" s="119" t="str">
        <f t="shared" si="138"/>
        <v/>
      </c>
      <c r="S648" s="119" t="str">
        <f t="shared" si="139"/>
        <v/>
      </c>
      <c r="T648" s="119" t="str">
        <f t="shared" si="140"/>
        <v/>
      </c>
      <c r="U648" s="119" t="str">
        <f t="shared" si="141"/>
        <v/>
      </c>
      <c r="V648" s="119" t="str">
        <f t="shared" si="142"/>
        <v/>
      </c>
      <c r="W648" s="119" t="str">
        <f t="shared" si="143"/>
        <v/>
      </c>
      <c r="X648" s="147" t="str">
        <f t="shared" si="132"/>
        <v/>
      </c>
      <c r="Y648" s="88"/>
      <c r="Z648" s="88"/>
      <c r="AA648" s="88"/>
      <c r="AB648" s="88"/>
      <c r="AC648" s="88"/>
      <c r="AD648" s="88"/>
      <c r="AE648" s="88"/>
      <c r="AF648" s="88"/>
      <c r="AG648" s="88"/>
    </row>
    <row r="649" spans="1:33" x14ac:dyDescent="0.5">
      <c r="A649" s="149">
        <v>647</v>
      </c>
      <c r="B649" s="146"/>
      <c r="C649" s="146"/>
      <c r="D649" s="146"/>
      <c r="E649" s="146"/>
      <c r="F649" s="146"/>
      <c r="G649" s="146"/>
      <c r="H649" s="146"/>
      <c r="I649" s="146"/>
      <c r="J649" s="146"/>
      <c r="K649" s="146"/>
      <c r="L649" s="218" t="str">
        <f t="shared" si="131"/>
        <v/>
      </c>
      <c r="M649" s="123">
        <f t="shared" si="133"/>
        <v>0</v>
      </c>
      <c r="N649" s="119" t="str">
        <f t="shared" si="134"/>
        <v/>
      </c>
      <c r="O649" s="119" t="str">
        <f t="shared" si="135"/>
        <v/>
      </c>
      <c r="P649" s="119" t="str">
        <f t="shared" si="136"/>
        <v/>
      </c>
      <c r="Q649" s="119" t="str">
        <f t="shared" si="137"/>
        <v/>
      </c>
      <c r="R649" s="119" t="str">
        <f t="shared" si="138"/>
        <v/>
      </c>
      <c r="S649" s="119" t="str">
        <f t="shared" si="139"/>
        <v/>
      </c>
      <c r="T649" s="119" t="str">
        <f t="shared" si="140"/>
        <v/>
      </c>
      <c r="U649" s="119" t="str">
        <f t="shared" si="141"/>
        <v/>
      </c>
      <c r="V649" s="119" t="str">
        <f t="shared" si="142"/>
        <v/>
      </c>
      <c r="W649" s="119" t="str">
        <f t="shared" si="143"/>
        <v/>
      </c>
      <c r="X649" s="147" t="str">
        <f t="shared" si="132"/>
        <v/>
      </c>
      <c r="Y649" s="88"/>
      <c r="Z649" s="88"/>
      <c r="AA649" s="88"/>
      <c r="AB649" s="88"/>
      <c r="AC649" s="88"/>
      <c r="AD649" s="88"/>
      <c r="AE649" s="88"/>
      <c r="AF649" s="88"/>
      <c r="AG649" s="88"/>
    </row>
    <row r="650" spans="1:33" x14ac:dyDescent="0.5">
      <c r="A650" s="149">
        <v>648</v>
      </c>
      <c r="B650" s="146"/>
      <c r="C650" s="146"/>
      <c r="D650" s="146"/>
      <c r="E650" s="146"/>
      <c r="F650" s="146"/>
      <c r="G650" s="146"/>
      <c r="H650" s="146"/>
      <c r="I650" s="146"/>
      <c r="J650" s="146"/>
      <c r="K650" s="146"/>
      <c r="L650" s="218" t="str">
        <f t="shared" si="131"/>
        <v/>
      </c>
      <c r="M650" s="123">
        <f t="shared" si="133"/>
        <v>0</v>
      </c>
      <c r="N650" s="119" t="str">
        <f t="shared" si="134"/>
        <v/>
      </c>
      <c r="O650" s="119" t="str">
        <f t="shared" si="135"/>
        <v/>
      </c>
      <c r="P650" s="119" t="str">
        <f t="shared" si="136"/>
        <v/>
      </c>
      <c r="Q650" s="119" t="str">
        <f t="shared" si="137"/>
        <v/>
      </c>
      <c r="R650" s="119" t="str">
        <f t="shared" si="138"/>
        <v/>
      </c>
      <c r="S650" s="119" t="str">
        <f t="shared" si="139"/>
        <v/>
      </c>
      <c r="T650" s="119" t="str">
        <f t="shared" si="140"/>
        <v/>
      </c>
      <c r="U650" s="119" t="str">
        <f t="shared" si="141"/>
        <v/>
      </c>
      <c r="V650" s="119" t="str">
        <f t="shared" si="142"/>
        <v/>
      </c>
      <c r="W650" s="119" t="str">
        <f t="shared" si="143"/>
        <v/>
      </c>
      <c r="X650" s="147" t="str">
        <f t="shared" si="132"/>
        <v/>
      </c>
      <c r="Y650" s="88"/>
      <c r="Z650" s="88"/>
      <c r="AA650" s="88"/>
      <c r="AB650" s="88"/>
      <c r="AC650" s="88"/>
      <c r="AD650" s="88"/>
      <c r="AE650" s="88"/>
      <c r="AF650" s="88"/>
      <c r="AG650" s="88"/>
    </row>
    <row r="651" spans="1:33" x14ac:dyDescent="0.5">
      <c r="A651" s="149">
        <v>649</v>
      </c>
      <c r="B651" s="146"/>
      <c r="C651" s="146"/>
      <c r="D651" s="146"/>
      <c r="E651" s="146"/>
      <c r="F651" s="146"/>
      <c r="G651" s="146"/>
      <c r="H651" s="146"/>
      <c r="I651" s="146"/>
      <c r="J651" s="146"/>
      <c r="K651" s="146"/>
      <c r="L651" s="218" t="str">
        <f t="shared" si="131"/>
        <v/>
      </c>
      <c r="M651" s="123">
        <f t="shared" si="133"/>
        <v>0</v>
      </c>
      <c r="N651" s="119" t="str">
        <f t="shared" si="134"/>
        <v/>
      </c>
      <c r="O651" s="119" t="str">
        <f t="shared" si="135"/>
        <v/>
      </c>
      <c r="P651" s="119" t="str">
        <f t="shared" si="136"/>
        <v/>
      </c>
      <c r="Q651" s="119" t="str">
        <f t="shared" si="137"/>
        <v/>
      </c>
      <c r="R651" s="119" t="str">
        <f t="shared" si="138"/>
        <v/>
      </c>
      <c r="S651" s="119" t="str">
        <f t="shared" si="139"/>
        <v/>
      </c>
      <c r="T651" s="119" t="str">
        <f t="shared" si="140"/>
        <v/>
      </c>
      <c r="U651" s="119" t="str">
        <f t="shared" si="141"/>
        <v/>
      </c>
      <c r="V651" s="119" t="str">
        <f t="shared" si="142"/>
        <v/>
      </c>
      <c r="W651" s="119" t="str">
        <f t="shared" si="143"/>
        <v/>
      </c>
      <c r="X651" s="147" t="str">
        <f t="shared" si="132"/>
        <v/>
      </c>
      <c r="Y651" s="88"/>
      <c r="Z651" s="88"/>
      <c r="AA651" s="88"/>
      <c r="AB651" s="88"/>
      <c r="AC651" s="88"/>
      <c r="AD651" s="88"/>
      <c r="AE651" s="88"/>
      <c r="AF651" s="88"/>
      <c r="AG651" s="88"/>
    </row>
    <row r="652" spans="1:33" x14ac:dyDescent="0.5">
      <c r="A652" s="149">
        <v>650</v>
      </c>
      <c r="B652" s="146"/>
      <c r="C652" s="146"/>
      <c r="D652" s="146"/>
      <c r="E652" s="146"/>
      <c r="F652" s="146"/>
      <c r="G652" s="146"/>
      <c r="H652" s="146"/>
      <c r="I652" s="146"/>
      <c r="J652" s="146"/>
      <c r="K652" s="146"/>
      <c r="L652" s="218" t="str">
        <f t="shared" si="131"/>
        <v/>
      </c>
      <c r="M652" s="123">
        <f t="shared" si="133"/>
        <v>0</v>
      </c>
      <c r="N652" s="119" t="str">
        <f t="shared" si="134"/>
        <v/>
      </c>
      <c r="O652" s="119" t="str">
        <f t="shared" si="135"/>
        <v/>
      </c>
      <c r="P652" s="119" t="str">
        <f t="shared" si="136"/>
        <v/>
      </c>
      <c r="Q652" s="119" t="str">
        <f t="shared" si="137"/>
        <v/>
      </c>
      <c r="R652" s="119" t="str">
        <f t="shared" si="138"/>
        <v/>
      </c>
      <c r="S652" s="119" t="str">
        <f t="shared" si="139"/>
        <v/>
      </c>
      <c r="T652" s="119" t="str">
        <f t="shared" si="140"/>
        <v/>
      </c>
      <c r="U652" s="119" t="str">
        <f t="shared" si="141"/>
        <v/>
      </c>
      <c r="V652" s="119" t="str">
        <f t="shared" si="142"/>
        <v/>
      </c>
      <c r="W652" s="119" t="str">
        <f t="shared" si="143"/>
        <v/>
      </c>
      <c r="X652" s="147" t="str">
        <f t="shared" si="132"/>
        <v/>
      </c>
      <c r="Y652" s="88"/>
      <c r="Z652" s="88"/>
      <c r="AA652" s="88"/>
      <c r="AB652" s="88"/>
      <c r="AC652" s="88"/>
      <c r="AD652" s="88"/>
      <c r="AE652" s="88"/>
      <c r="AF652" s="88"/>
      <c r="AG652" s="88"/>
    </row>
    <row r="653" spans="1:33" x14ac:dyDescent="0.5">
      <c r="A653" s="149">
        <v>651</v>
      </c>
      <c r="B653" s="146"/>
      <c r="C653" s="146"/>
      <c r="D653" s="146"/>
      <c r="E653" s="146"/>
      <c r="F653" s="146"/>
      <c r="G653" s="146"/>
      <c r="H653" s="146"/>
      <c r="I653" s="146"/>
      <c r="J653" s="146"/>
      <c r="K653" s="146"/>
      <c r="L653" s="218" t="str">
        <f t="shared" si="131"/>
        <v/>
      </c>
      <c r="M653" s="123">
        <f t="shared" si="133"/>
        <v>0</v>
      </c>
      <c r="N653" s="119" t="str">
        <f t="shared" si="134"/>
        <v/>
      </c>
      <c r="O653" s="119" t="str">
        <f t="shared" si="135"/>
        <v/>
      </c>
      <c r="P653" s="119" t="str">
        <f t="shared" si="136"/>
        <v/>
      </c>
      <c r="Q653" s="119" t="str">
        <f t="shared" si="137"/>
        <v/>
      </c>
      <c r="R653" s="119" t="str">
        <f t="shared" si="138"/>
        <v/>
      </c>
      <c r="S653" s="119" t="str">
        <f t="shared" si="139"/>
        <v/>
      </c>
      <c r="T653" s="119" t="str">
        <f t="shared" si="140"/>
        <v/>
      </c>
      <c r="U653" s="119" t="str">
        <f t="shared" si="141"/>
        <v/>
      </c>
      <c r="V653" s="119" t="str">
        <f t="shared" si="142"/>
        <v/>
      </c>
      <c r="W653" s="119" t="str">
        <f t="shared" si="143"/>
        <v/>
      </c>
      <c r="X653" s="147" t="str">
        <f t="shared" si="132"/>
        <v/>
      </c>
      <c r="Y653" s="88"/>
      <c r="Z653" s="88"/>
      <c r="AA653" s="88"/>
      <c r="AB653" s="88"/>
      <c r="AC653" s="88"/>
      <c r="AD653" s="88"/>
      <c r="AE653" s="88"/>
      <c r="AF653" s="88"/>
      <c r="AG653" s="88"/>
    </row>
    <row r="654" spans="1:33" x14ac:dyDescent="0.5">
      <c r="A654" s="149">
        <v>652</v>
      </c>
      <c r="B654" s="146"/>
      <c r="C654" s="146"/>
      <c r="D654" s="146"/>
      <c r="E654" s="146"/>
      <c r="F654" s="146"/>
      <c r="G654" s="146"/>
      <c r="H654" s="146"/>
      <c r="I654" s="146"/>
      <c r="J654" s="146"/>
      <c r="K654" s="146"/>
      <c r="L654" s="218" t="str">
        <f t="shared" si="131"/>
        <v/>
      </c>
      <c r="M654" s="123">
        <f t="shared" si="133"/>
        <v>0</v>
      </c>
      <c r="N654" s="119" t="str">
        <f t="shared" si="134"/>
        <v/>
      </c>
      <c r="O654" s="119" t="str">
        <f t="shared" si="135"/>
        <v/>
      </c>
      <c r="P654" s="119" t="str">
        <f t="shared" si="136"/>
        <v/>
      </c>
      <c r="Q654" s="119" t="str">
        <f t="shared" si="137"/>
        <v/>
      </c>
      <c r="R654" s="119" t="str">
        <f t="shared" si="138"/>
        <v/>
      </c>
      <c r="S654" s="119" t="str">
        <f t="shared" si="139"/>
        <v/>
      </c>
      <c r="T654" s="119" t="str">
        <f t="shared" si="140"/>
        <v/>
      </c>
      <c r="U654" s="119" t="str">
        <f t="shared" si="141"/>
        <v/>
      </c>
      <c r="V654" s="119" t="str">
        <f t="shared" si="142"/>
        <v/>
      </c>
      <c r="W654" s="119" t="str">
        <f t="shared" si="143"/>
        <v/>
      </c>
      <c r="X654" s="147" t="str">
        <f t="shared" si="132"/>
        <v/>
      </c>
      <c r="Y654" s="88"/>
      <c r="Z654" s="88"/>
      <c r="AA654" s="88"/>
      <c r="AB654" s="88"/>
      <c r="AC654" s="88"/>
      <c r="AD654" s="88"/>
      <c r="AE654" s="88"/>
      <c r="AF654" s="88"/>
      <c r="AG654" s="88"/>
    </row>
    <row r="655" spans="1:33" x14ac:dyDescent="0.5">
      <c r="A655" s="149">
        <v>653</v>
      </c>
      <c r="B655" s="146"/>
      <c r="C655" s="146"/>
      <c r="D655" s="146"/>
      <c r="E655" s="146"/>
      <c r="F655" s="146"/>
      <c r="G655" s="146"/>
      <c r="H655" s="146"/>
      <c r="I655" s="146"/>
      <c r="J655" s="146"/>
      <c r="K655" s="146"/>
      <c r="L655" s="218" t="str">
        <f t="shared" si="131"/>
        <v/>
      </c>
      <c r="M655" s="123">
        <f t="shared" si="133"/>
        <v>0</v>
      </c>
      <c r="N655" s="119" t="str">
        <f t="shared" si="134"/>
        <v/>
      </c>
      <c r="O655" s="119" t="str">
        <f t="shared" si="135"/>
        <v/>
      </c>
      <c r="P655" s="119" t="str">
        <f t="shared" si="136"/>
        <v/>
      </c>
      <c r="Q655" s="119" t="str">
        <f t="shared" si="137"/>
        <v/>
      </c>
      <c r="R655" s="119" t="str">
        <f t="shared" si="138"/>
        <v/>
      </c>
      <c r="S655" s="119" t="str">
        <f t="shared" si="139"/>
        <v/>
      </c>
      <c r="T655" s="119" t="str">
        <f t="shared" si="140"/>
        <v/>
      </c>
      <c r="U655" s="119" t="str">
        <f t="shared" si="141"/>
        <v/>
      </c>
      <c r="V655" s="119" t="str">
        <f t="shared" si="142"/>
        <v/>
      </c>
      <c r="W655" s="119" t="str">
        <f t="shared" si="143"/>
        <v/>
      </c>
      <c r="X655" s="147" t="str">
        <f t="shared" si="132"/>
        <v/>
      </c>
      <c r="Y655" s="88"/>
      <c r="Z655" s="88"/>
      <c r="AA655" s="88"/>
      <c r="AB655" s="88"/>
      <c r="AC655" s="88"/>
      <c r="AD655" s="88"/>
      <c r="AE655" s="88"/>
      <c r="AF655" s="88"/>
      <c r="AG655" s="88"/>
    </row>
    <row r="656" spans="1:33" x14ac:dyDescent="0.5">
      <c r="A656" s="149">
        <v>654</v>
      </c>
      <c r="B656" s="146"/>
      <c r="C656" s="146"/>
      <c r="D656" s="146"/>
      <c r="E656" s="146"/>
      <c r="F656" s="146"/>
      <c r="G656" s="146"/>
      <c r="H656" s="146"/>
      <c r="I656" s="146"/>
      <c r="J656" s="146"/>
      <c r="K656" s="146"/>
      <c r="L656" s="218" t="str">
        <f t="shared" si="131"/>
        <v/>
      </c>
      <c r="M656" s="123">
        <f t="shared" si="133"/>
        <v>0</v>
      </c>
      <c r="N656" s="119" t="str">
        <f t="shared" si="134"/>
        <v/>
      </c>
      <c r="O656" s="119" t="str">
        <f t="shared" si="135"/>
        <v/>
      </c>
      <c r="P656" s="119" t="str">
        <f t="shared" si="136"/>
        <v/>
      </c>
      <c r="Q656" s="119" t="str">
        <f t="shared" si="137"/>
        <v/>
      </c>
      <c r="R656" s="119" t="str">
        <f t="shared" si="138"/>
        <v/>
      </c>
      <c r="S656" s="119" t="str">
        <f t="shared" si="139"/>
        <v/>
      </c>
      <c r="T656" s="119" t="str">
        <f t="shared" si="140"/>
        <v/>
      </c>
      <c r="U656" s="119" t="str">
        <f t="shared" si="141"/>
        <v/>
      </c>
      <c r="V656" s="119" t="str">
        <f t="shared" si="142"/>
        <v/>
      </c>
      <c r="W656" s="119" t="str">
        <f t="shared" si="143"/>
        <v/>
      </c>
      <c r="X656" s="147" t="str">
        <f t="shared" si="132"/>
        <v/>
      </c>
      <c r="Y656" s="88"/>
      <c r="Z656" s="88"/>
      <c r="AA656" s="88"/>
      <c r="AB656" s="88"/>
      <c r="AC656" s="88"/>
      <c r="AD656" s="88"/>
      <c r="AE656" s="88"/>
      <c r="AF656" s="88"/>
      <c r="AG656" s="88"/>
    </row>
    <row r="657" spans="1:33" x14ac:dyDescent="0.5">
      <c r="A657" s="149">
        <v>655</v>
      </c>
      <c r="B657" s="146"/>
      <c r="C657" s="146"/>
      <c r="D657" s="146"/>
      <c r="E657" s="146"/>
      <c r="F657" s="146"/>
      <c r="G657" s="146"/>
      <c r="H657" s="146"/>
      <c r="I657" s="146"/>
      <c r="J657" s="146"/>
      <c r="K657" s="146"/>
      <c r="L657" s="218" t="str">
        <f t="shared" si="131"/>
        <v/>
      </c>
      <c r="M657" s="123">
        <f t="shared" si="133"/>
        <v>0</v>
      </c>
      <c r="N657" s="119" t="str">
        <f t="shared" si="134"/>
        <v/>
      </c>
      <c r="O657" s="119" t="str">
        <f t="shared" si="135"/>
        <v/>
      </c>
      <c r="P657" s="119" t="str">
        <f t="shared" si="136"/>
        <v/>
      </c>
      <c r="Q657" s="119" t="str">
        <f t="shared" si="137"/>
        <v/>
      </c>
      <c r="R657" s="119" t="str">
        <f t="shared" si="138"/>
        <v/>
      </c>
      <c r="S657" s="119" t="str">
        <f t="shared" si="139"/>
        <v/>
      </c>
      <c r="T657" s="119" t="str">
        <f t="shared" si="140"/>
        <v/>
      </c>
      <c r="U657" s="119" t="str">
        <f t="shared" si="141"/>
        <v/>
      </c>
      <c r="V657" s="119" t="str">
        <f t="shared" si="142"/>
        <v/>
      </c>
      <c r="W657" s="119" t="str">
        <f t="shared" si="143"/>
        <v/>
      </c>
      <c r="X657" s="147" t="str">
        <f t="shared" si="132"/>
        <v/>
      </c>
      <c r="Y657" s="88"/>
      <c r="Z657" s="88"/>
      <c r="AA657" s="88"/>
      <c r="AB657" s="88"/>
      <c r="AC657" s="88"/>
      <c r="AD657" s="88"/>
      <c r="AE657" s="88"/>
      <c r="AF657" s="88"/>
      <c r="AG657" s="88"/>
    </row>
    <row r="658" spans="1:33" x14ac:dyDescent="0.5">
      <c r="A658" s="149">
        <v>656</v>
      </c>
      <c r="B658" s="146"/>
      <c r="C658" s="146"/>
      <c r="D658" s="146"/>
      <c r="E658" s="146"/>
      <c r="F658" s="146"/>
      <c r="G658" s="146"/>
      <c r="H658" s="146"/>
      <c r="I658" s="146"/>
      <c r="J658" s="146"/>
      <c r="K658" s="146"/>
      <c r="L658" s="218" t="str">
        <f t="shared" si="131"/>
        <v/>
      </c>
      <c r="M658" s="123">
        <f t="shared" si="133"/>
        <v>0</v>
      </c>
      <c r="N658" s="119" t="str">
        <f t="shared" si="134"/>
        <v/>
      </c>
      <c r="O658" s="119" t="str">
        <f t="shared" si="135"/>
        <v/>
      </c>
      <c r="P658" s="119" t="str">
        <f t="shared" si="136"/>
        <v/>
      </c>
      <c r="Q658" s="119" t="str">
        <f t="shared" si="137"/>
        <v/>
      </c>
      <c r="R658" s="119" t="str">
        <f t="shared" si="138"/>
        <v/>
      </c>
      <c r="S658" s="119" t="str">
        <f t="shared" si="139"/>
        <v/>
      </c>
      <c r="T658" s="119" t="str">
        <f t="shared" si="140"/>
        <v/>
      </c>
      <c r="U658" s="119" t="str">
        <f t="shared" si="141"/>
        <v/>
      </c>
      <c r="V658" s="119" t="str">
        <f t="shared" si="142"/>
        <v/>
      </c>
      <c r="W658" s="119" t="str">
        <f t="shared" si="143"/>
        <v/>
      </c>
      <c r="X658" s="147" t="str">
        <f t="shared" si="132"/>
        <v/>
      </c>
      <c r="Y658" s="88"/>
      <c r="Z658" s="88"/>
      <c r="AA658" s="88"/>
      <c r="AB658" s="88"/>
      <c r="AC658" s="88"/>
      <c r="AD658" s="88"/>
      <c r="AE658" s="88"/>
      <c r="AF658" s="88"/>
      <c r="AG658" s="88"/>
    </row>
    <row r="659" spans="1:33" x14ac:dyDescent="0.5">
      <c r="A659" s="149">
        <v>657</v>
      </c>
      <c r="B659" s="146"/>
      <c r="C659" s="146"/>
      <c r="D659" s="146"/>
      <c r="E659" s="146"/>
      <c r="F659" s="146"/>
      <c r="G659" s="146"/>
      <c r="H659" s="146"/>
      <c r="I659" s="146"/>
      <c r="J659" s="146"/>
      <c r="K659" s="146"/>
      <c r="L659" s="218" t="str">
        <f t="shared" si="131"/>
        <v/>
      </c>
      <c r="M659" s="123">
        <f t="shared" si="133"/>
        <v>0</v>
      </c>
      <c r="N659" s="119" t="str">
        <f t="shared" si="134"/>
        <v/>
      </c>
      <c r="O659" s="119" t="str">
        <f t="shared" si="135"/>
        <v/>
      </c>
      <c r="P659" s="119" t="str">
        <f t="shared" si="136"/>
        <v/>
      </c>
      <c r="Q659" s="119" t="str">
        <f t="shared" si="137"/>
        <v/>
      </c>
      <c r="R659" s="119" t="str">
        <f t="shared" si="138"/>
        <v/>
      </c>
      <c r="S659" s="119" t="str">
        <f t="shared" si="139"/>
        <v/>
      </c>
      <c r="T659" s="119" t="str">
        <f t="shared" si="140"/>
        <v/>
      </c>
      <c r="U659" s="119" t="str">
        <f t="shared" si="141"/>
        <v/>
      </c>
      <c r="V659" s="119" t="str">
        <f t="shared" si="142"/>
        <v/>
      </c>
      <c r="W659" s="119" t="str">
        <f t="shared" si="143"/>
        <v/>
      </c>
      <c r="X659" s="147" t="str">
        <f t="shared" si="132"/>
        <v/>
      </c>
      <c r="Y659" s="88"/>
      <c r="Z659" s="88"/>
      <c r="AA659" s="88"/>
      <c r="AB659" s="88"/>
      <c r="AC659" s="88"/>
      <c r="AD659" s="88"/>
      <c r="AE659" s="88"/>
      <c r="AF659" s="88"/>
      <c r="AG659" s="88"/>
    </row>
    <row r="660" spans="1:33" x14ac:dyDescent="0.5">
      <c r="A660" s="149">
        <v>658</v>
      </c>
      <c r="B660" s="146"/>
      <c r="C660" s="146"/>
      <c r="D660" s="146"/>
      <c r="E660" s="146"/>
      <c r="F660" s="146"/>
      <c r="G660" s="146"/>
      <c r="H660" s="146"/>
      <c r="I660" s="146"/>
      <c r="J660" s="146"/>
      <c r="K660" s="146"/>
      <c r="L660" s="218" t="str">
        <f t="shared" si="131"/>
        <v/>
      </c>
      <c r="M660" s="123">
        <f t="shared" si="133"/>
        <v>0</v>
      </c>
      <c r="N660" s="119" t="str">
        <f t="shared" si="134"/>
        <v/>
      </c>
      <c r="O660" s="119" t="str">
        <f t="shared" si="135"/>
        <v/>
      </c>
      <c r="P660" s="119" t="str">
        <f t="shared" si="136"/>
        <v/>
      </c>
      <c r="Q660" s="119" t="str">
        <f t="shared" si="137"/>
        <v/>
      </c>
      <c r="R660" s="119" t="str">
        <f t="shared" si="138"/>
        <v/>
      </c>
      <c r="S660" s="119" t="str">
        <f t="shared" si="139"/>
        <v/>
      </c>
      <c r="T660" s="119" t="str">
        <f t="shared" si="140"/>
        <v/>
      </c>
      <c r="U660" s="119" t="str">
        <f t="shared" si="141"/>
        <v/>
      </c>
      <c r="V660" s="119" t="str">
        <f t="shared" si="142"/>
        <v/>
      </c>
      <c r="W660" s="119" t="str">
        <f t="shared" si="143"/>
        <v/>
      </c>
      <c r="X660" s="147" t="str">
        <f t="shared" si="132"/>
        <v/>
      </c>
      <c r="Y660" s="88"/>
      <c r="Z660" s="88"/>
      <c r="AA660" s="88"/>
      <c r="AB660" s="88"/>
      <c r="AC660" s="88"/>
      <c r="AD660" s="88"/>
      <c r="AE660" s="88"/>
      <c r="AF660" s="88"/>
      <c r="AG660" s="88"/>
    </row>
    <row r="661" spans="1:33" x14ac:dyDescent="0.5">
      <c r="A661" s="149">
        <v>659</v>
      </c>
      <c r="B661" s="146"/>
      <c r="C661" s="146"/>
      <c r="D661" s="146"/>
      <c r="E661" s="146"/>
      <c r="F661" s="146"/>
      <c r="G661" s="146"/>
      <c r="H661" s="146"/>
      <c r="I661" s="146"/>
      <c r="J661" s="146"/>
      <c r="K661" s="146"/>
      <c r="L661" s="218" t="str">
        <f t="shared" si="131"/>
        <v/>
      </c>
      <c r="M661" s="123">
        <f t="shared" si="133"/>
        <v>0</v>
      </c>
      <c r="N661" s="119" t="str">
        <f t="shared" si="134"/>
        <v/>
      </c>
      <c r="O661" s="119" t="str">
        <f t="shared" si="135"/>
        <v/>
      </c>
      <c r="P661" s="119" t="str">
        <f t="shared" si="136"/>
        <v/>
      </c>
      <c r="Q661" s="119" t="str">
        <f t="shared" si="137"/>
        <v/>
      </c>
      <c r="R661" s="119" t="str">
        <f t="shared" si="138"/>
        <v/>
      </c>
      <c r="S661" s="119" t="str">
        <f t="shared" si="139"/>
        <v/>
      </c>
      <c r="T661" s="119" t="str">
        <f t="shared" si="140"/>
        <v/>
      </c>
      <c r="U661" s="119" t="str">
        <f t="shared" si="141"/>
        <v/>
      </c>
      <c r="V661" s="119" t="str">
        <f t="shared" si="142"/>
        <v/>
      </c>
      <c r="W661" s="119" t="str">
        <f t="shared" si="143"/>
        <v/>
      </c>
      <c r="X661" s="147" t="str">
        <f t="shared" si="132"/>
        <v/>
      </c>
      <c r="Y661" s="88"/>
      <c r="Z661" s="88"/>
      <c r="AA661" s="88"/>
      <c r="AB661" s="88"/>
      <c r="AC661" s="88"/>
      <c r="AD661" s="88"/>
      <c r="AE661" s="88"/>
      <c r="AF661" s="88"/>
      <c r="AG661" s="88"/>
    </row>
    <row r="662" spans="1:33" x14ac:dyDescent="0.5">
      <c r="A662" s="149">
        <v>660</v>
      </c>
      <c r="B662" s="146"/>
      <c r="C662" s="146"/>
      <c r="D662" s="146"/>
      <c r="E662" s="146"/>
      <c r="F662" s="146"/>
      <c r="G662" s="146"/>
      <c r="H662" s="146"/>
      <c r="I662" s="146"/>
      <c r="J662" s="146"/>
      <c r="K662" s="146"/>
      <c r="L662" s="218" t="str">
        <f t="shared" si="131"/>
        <v/>
      </c>
      <c r="M662" s="123">
        <f t="shared" si="133"/>
        <v>0</v>
      </c>
      <c r="N662" s="119" t="str">
        <f t="shared" si="134"/>
        <v/>
      </c>
      <c r="O662" s="119" t="str">
        <f t="shared" si="135"/>
        <v/>
      </c>
      <c r="P662" s="119" t="str">
        <f t="shared" si="136"/>
        <v/>
      </c>
      <c r="Q662" s="119" t="str">
        <f t="shared" si="137"/>
        <v/>
      </c>
      <c r="R662" s="119" t="str">
        <f t="shared" si="138"/>
        <v/>
      </c>
      <c r="S662" s="119" t="str">
        <f t="shared" si="139"/>
        <v/>
      </c>
      <c r="T662" s="119" t="str">
        <f t="shared" si="140"/>
        <v/>
      </c>
      <c r="U662" s="119" t="str">
        <f t="shared" si="141"/>
        <v/>
      </c>
      <c r="V662" s="119" t="str">
        <f t="shared" si="142"/>
        <v/>
      </c>
      <c r="W662" s="119" t="str">
        <f t="shared" si="143"/>
        <v/>
      </c>
      <c r="X662" s="147" t="str">
        <f t="shared" si="132"/>
        <v/>
      </c>
      <c r="Y662" s="88"/>
      <c r="Z662" s="88"/>
      <c r="AA662" s="88"/>
      <c r="AB662" s="88"/>
      <c r="AC662" s="88"/>
      <c r="AD662" s="88"/>
      <c r="AE662" s="88"/>
      <c r="AF662" s="88"/>
      <c r="AG662" s="88"/>
    </row>
    <row r="663" spans="1:33" x14ac:dyDescent="0.5">
      <c r="A663" s="149">
        <v>661</v>
      </c>
      <c r="B663" s="146"/>
      <c r="C663" s="146"/>
      <c r="D663" s="146"/>
      <c r="E663" s="146"/>
      <c r="F663" s="146"/>
      <c r="G663" s="146"/>
      <c r="H663" s="146"/>
      <c r="I663" s="146"/>
      <c r="J663" s="146"/>
      <c r="K663" s="146"/>
      <c r="L663" s="218" t="str">
        <f t="shared" si="131"/>
        <v/>
      </c>
      <c r="M663" s="123">
        <f t="shared" si="133"/>
        <v>0</v>
      </c>
      <c r="N663" s="119" t="str">
        <f t="shared" si="134"/>
        <v/>
      </c>
      <c r="O663" s="119" t="str">
        <f t="shared" si="135"/>
        <v/>
      </c>
      <c r="P663" s="119" t="str">
        <f t="shared" si="136"/>
        <v/>
      </c>
      <c r="Q663" s="119" t="str">
        <f t="shared" si="137"/>
        <v/>
      </c>
      <c r="R663" s="119" t="str">
        <f t="shared" si="138"/>
        <v/>
      </c>
      <c r="S663" s="119" t="str">
        <f t="shared" si="139"/>
        <v/>
      </c>
      <c r="T663" s="119" t="str">
        <f t="shared" si="140"/>
        <v/>
      </c>
      <c r="U663" s="119" t="str">
        <f t="shared" si="141"/>
        <v/>
      </c>
      <c r="V663" s="119" t="str">
        <f t="shared" si="142"/>
        <v/>
      </c>
      <c r="W663" s="119" t="str">
        <f t="shared" si="143"/>
        <v/>
      </c>
      <c r="X663" s="147" t="str">
        <f t="shared" si="132"/>
        <v/>
      </c>
      <c r="Y663" s="88"/>
      <c r="Z663" s="88"/>
      <c r="AA663" s="88"/>
      <c r="AB663" s="88"/>
      <c r="AC663" s="88"/>
      <c r="AD663" s="88"/>
      <c r="AE663" s="88"/>
      <c r="AF663" s="88"/>
      <c r="AG663" s="88"/>
    </row>
    <row r="664" spans="1:33" x14ac:dyDescent="0.5">
      <c r="A664" s="149">
        <v>662</v>
      </c>
      <c r="B664" s="146"/>
      <c r="C664" s="146"/>
      <c r="D664" s="146"/>
      <c r="E664" s="146"/>
      <c r="F664" s="146"/>
      <c r="G664" s="146"/>
      <c r="H664" s="146"/>
      <c r="I664" s="146"/>
      <c r="J664" s="146"/>
      <c r="K664" s="146"/>
      <c r="L664" s="218" t="str">
        <f t="shared" si="131"/>
        <v/>
      </c>
      <c r="M664" s="123">
        <f t="shared" si="133"/>
        <v>0</v>
      </c>
      <c r="N664" s="119" t="str">
        <f t="shared" si="134"/>
        <v/>
      </c>
      <c r="O664" s="119" t="str">
        <f t="shared" si="135"/>
        <v/>
      </c>
      <c r="P664" s="119" t="str">
        <f t="shared" si="136"/>
        <v/>
      </c>
      <c r="Q664" s="119" t="str">
        <f t="shared" si="137"/>
        <v/>
      </c>
      <c r="R664" s="119" t="str">
        <f t="shared" si="138"/>
        <v/>
      </c>
      <c r="S664" s="119" t="str">
        <f t="shared" si="139"/>
        <v/>
      </c>
      <c r="T664" s="119" t="str">
        <f t="shared" si="140"/>
        <v/>
      </c>
      <c r="U664" s="119" t="str">
        <f t="shared" si="141"/>
        <v/>
      </c>
      <c r="V664" s="119" t="str">
        <f t="shared" si="142"/>
        <v/>
      </c>
      <c r="W664" s="119" t="str">
        <f t="shared" si="143"/>
        <v/>
      </c>
      <c r="X664" s="147" t="str">
        <f t="shared" si="132"/>
        <v/>
      </c>
      <c r="Y664" s="88"/>
      <c r="Z664" s="88"/>
      <c r="AA664" s="88"/>
      <c r="AB664" s="88"/>
      <c r="AC664" s="88"/>
      <c r="AD664" s="88"/>
      <c r="AE664" s="88"/>
      <c r="AF664" s="88"/>
      <c r="AG664" s="88"/>
    </row>
    <row r="665" spans="1:33" x14ac:dyDescent="0.5">
      <c r="A665" s="149">
        <v>663</v>
      </c>
      <c r="B665" s="146"/>
      <c r="C665" s="146"/>
      <c r="D665" s="146"/>
      <c r="E665" s="146"/>
      <c r="F665" s="146"/>
      <c r="G665" s="146"/>
      <c r="H665" s="146"/>
      <c r="I665" s="146"/>
      <c r="J665" s="146"/>
      <c r="K665" s="146"/>
      <c r="L665" s="218" t="str">
        <f t="shared" si="131"/>
        <v/>
      </c>
      <c r="M665" s="123">
        <f t="shared" si="133"/>
        <v>0</v>
      </c>
      <c r="N665" s="119" t="str">
        <f t="shared" si="134"/>
        <v/>
      </c>
      <c r="O665" s="119" t="str">
        <f t="shared" si="135"/>
        <v/>
      </c>
      <c r="P665" s="119" t="str">
        <f t="shared" si="136"/>
        <v/>
      </c>
      <c r="Q665" s="119" t="str">
        <f t="shared" si="137"/>
        <v/>
      </c>
      <c r="R665" s="119" t="str">
        <f t="shared" si="138"/>
        <v/>
      </c>
      <c r="S665" s="119" t="str">
        <f t="shared" si="139"/>
        <v/>
      </c>
      <c r="T665" s="119" t="str">
        <f t="shared" si="140"/>
        <v/>
      </c>
      <c r="U665" s="119" t="str">
        <f t="shared" si="141"/>
        <v/>
      </c>
      <c r="V665" s="119" t="str">
        <f t="shared" si="142"/>
        <v/>
      </c>
      <c r="W665" s="119" t="str">
        <f t="shared" si="143"/>
        <v/>
      </c>
      <c r="X665" s="147" t="str">
        <f t="shared" si="132"/>
        <v/>
      </c>
      <c r="Y665" s="88"/>
      <c r="Z665" s="88"/>
      <c r="AA665" s="88"/>
      <c r="AB665" s="88"/>
      <c r="AC665" s="88"/>
      <c r="AD665" s="88"/>
      <c r="AE665" s="88"/>
      <c r="AF665" s="88"/>
      <c r="AG665" s="88"/>
    </row>
    <row r="666" spans="1:33" x14ac:dyDescent="0.5">
      <c r="A666" s="149">
        <v>664</v>
      </c>
      <c r="B666" s="146"/>
      <c r="C666" s="146"/>
      <c r="D666" s="146"/>
      <c r="E666" s="146"/>
      <c r="F666" s="146"/>
      <c r="G666" s="146"/>
      <c r="H666" s="146"/>
      <c r="I666" s="146"/>
      <c r="J666" s="146"/>
      <c r="K666" s="146"/>
      <c r="L666" s="218" t="str">
        <f t="shared" si="131"/>
        <v/>
      </c>
      <c r="M666" s="123">
        <f t="shared" si="133"/>
        <v>0</v>
      </c>
      <c r="N666" s="119" t="str">
        <f t="shared" si="134"/>
        <v/>
      </c>
      <c r="O666" s="119" t="str">
        <f t="shared" si="135"/>
        <v/>
      </c>
      <c r="P666" s="119" t="str">
        <f t="shared" si="136"/>
        <v/>
      </c>
      <c r="Q666" s="119" t="str">
        <f t="shared" si="137"/>
        <v/>
      </c>
      <c r="R666" s="119" t="str">
        <f t="shared" si="138"/>
        <v/>
      </c>
      <c r="S666" s="119" t="str">
        <f t="shared" si="139"/>
        <v/>
      </c>
      <c r="T666" s="119" t="str">
        <f t="shared" si="140"/>
        <v/>
      </c>
      <c r="U666" s="119" t="str">
        <f t="shared" si="141"/>
        <v/>
      </c>
      <c r="V666" s="119" t="str">
        <f t="shared" si="142"/>
        <v/>
      </c>
      <c r="W666" s="119" t="str">
        <f t="shared" si="143"/>
        <v/>
      </c>
      <c r="X666" s="147" t="str">
        <f t="shared" si="132"/>
        <v/>
      </c>
      <c r="Y666" s="88"/>
      <c r="Z666" s="88"/>
      <c r="AA666" s="88"/>
      <c r="AB666" s="88"/>
      <c r="AC666" s="88"/>
      <c r="AD666" s="88"/>
      <c r="AE666" s="88"/>
      <c r="AF666" s="88"/>
      <c r="AG666" s="88"/>
    </row>
    <row r="667" spans="1:33" x14ac:dyDescent="0.5">
      <c r="A667" s="149">
        <v>665</v>
      </c>
      <c r="B667" s="146"/>
      <c r="C667" s="146"/>
      <c r="D667" s="146"/>
      <c r="E667" s="146"/>
      <c r="F667" s="146"/>
      <c r="G667" s="146"/>
      <c r="H667" s="146"/>
      <c r="I667" s="146"/>
      <c r="J667" s="146"/>
      <c r="K667" s="146"/>
      <c r="L667" s="218" t="str">
        <f t="shared" si="131"/>
        <v/>
      </c>
      <c r="M667" s="123">
        <f t="shared" si="133"/>
        <v>0</v>
      </c>
      <c r="N667" s="119" t="str">
        <f t="shared" si="134"/>
        <v/>
      </c>
      <c r="O667" s="119" t="str">
        <f t="shared" si="135"/>
        <v/>
      </c>
      <c r="P667" s="119" t="str">
        <f t="shared" si="136"/>
        <v/>
      </c>
      <c r="Q667" s="119" t="str">
        <f t="shared" si="137"/>
        <v/>
      </c>
      <c r="R667" s="119" t="str">
        <f t="shared" si="138"/>
        <v/>
      </c>
      <c r="S667" s="119" t="str">
        <f t="shared" si="139"/>
        <v/>
      </c>
      <c r="T667" s="119" t="str">
        <f t="shared" si="140"/>
        <v/>
      </c>
      <c r="U667" s="119" t="str">
        <f t="shared" si="141"/>
        <v/>
      </c>
      <c r="V667" s="119" t="str">
        <f t="shared" si="142"/>
        <v/>
      </c>
      <c r="W667" s="119" t="str">
        <f t="shared" si="143"/>
        <v/>
      </c>
      <c r="X667" s="147" t="str">
        <f t="shared" si="132"/>
        <v/>
      </c>
      <c r="Y667" s="88"/>
      <c r="Z667" s="88"/>
      <c r="AA667" s="88"/>
      <c r="AB667" s="88"/>
      <c r="AC667" s="88"/>
      <c r="AD667" s="88"/>
      <c r="AE667" s="88"/>
      <c r="AF667" s="88"/>
      <c r="AG667" s="88"/>
    </row>
    <row r="668" spans="1:33" x14ac:dyDescent="0.5">
      <c r="A668" s="149">
        <v>666</v>
      </c>
      <c r="B668" s="146"/>
      <c r="C668" s="146"/>
      <c r="D668" s="146"/>
      <c r="E668" s="146"/>
      <c r="F668" s="146"/>
      <c r="G668" s="146"/>
      <c r="H668" s="146"/>
      <c r="I668" s="146"/>
      <c r="J668" s="146"/>
      <c r="K668" s="146"/>
      <c r="L668" s="218" t="str">
        <f t="shared" si="131"/>
        <v/>
      </c>
      <c r="M668" s="123">
        <f t="shared" si="133"/>
        <v>0</v>
      </c>
      <c r="N668" s="119" t="str">
        <f t="shared" si="134"/>
        <v/>
      </c>
      <c r="O668" s="119" t="str">
        <f t="shared" si="135"/>
        <v/>
      </c>
      <c r="P668" s="119" t="str">
        <f t="shared" si="136"/>
        <v/>
      </c>
      <c r="Q668" s="119" t="str">
        <f t="shared" si="137"/>
        <v/>
      </c>
      <c r="R668" s="119" t="str">
        <f t="shared" si="138"/>
        <v/>
      </c>
      <c r="S668" s="119" t="str">
        <f t="shared" si="139"/>
        <v/>
      </c>
      <c r="T668" s="119" t="str">
        <f t="shared" si="140"/>
        <v/>
      </c>
      <c r="U668" s="119" t="str">
        <f t="shared" si="141"/>
        <v/>
      </c>
      <c r="V668" s="119" t="str">
        <f t="shared" si="142"/>
        <v/>
      </c>
      <c r="W668" s="119" t="str">
        <f t="shared" si="143"/>
        <v/>
      </c>
      <c r="X668" s="147" t="str">
        <f t="shared" si="132"/>
        <v/>
      </c>
      <c r="Y668" s="88"/>
      <c r="Z668" s="88"/>
      <c r="AA668" s="88"/>
      <c r="AB668" s="88"/>
      <c r="AC668" s="88"/>
      <c r="AD668" s="88"/>
      <c r="AE668" s="88"/>
      <c r="AF668" s="88"/>
      <c r="AG668" s="88"/>
    </row>
    <row r="669" spans="1:33" x14ac:dyDescent="0.5">
      <c r="A669" s="149">
        <v>667</v>
      </c>
      <c r="B669" s="146"/>
      <c r="C669" s="146"/>
      <c r="D669" s="146"/>
      <c r="E669" s="146"/>
      <c r="F669" s="146"/>
      <c r="G669" s="146"/>
      <c r="H669" s="146"/>
      <c r="I669" s="146"/>
      <c r="J669" s="146"/>
      <c r="K669" s="146"/>
      <c r="L669" s="218" t="str">
        <f t="shared" si="131"/>
        <v/>
      </c>
      <c r="M669" s="123">
        <f t="shared" si="133"/>
        <v>0</v>
      </c>
      <c r="N669" s="119" t="str">
        <f t="shared" si="134"/>
        <v/>
      </c>
      <c r="O669" s="119" t="str">
        <f t="shared" si="135"/>
        <v/>
      </c>
      <c r="P669" s="119" t="str">
        <f t="shared" si="136"/>
        <v/>
      </c>
      <c r="Q669" s="119" t="str">
        <f t="shared" si="137"/>
        <v/>
      </c>
      <c r="R669" s="119" t="str">
        <f t="shared" si="138"/>
        <v/>
      </c>
      <c r="S669" s="119" t="str">
        <f t="shared" si="139"/>
        <v/>
      </c>
      <c r="T669" s="119" t="str">
        <f t="shared" si="140"/>
        <v/>
      </c>
      <c r="U669" s="119" t="str">
        <f t="shared" si="141"/>
        <v/>
      </c>
      <c r="V669" s="119" t="str">
        <f t="shared" si="142"/>
        <v/>
      </c>
      <c r="W669" s="119" t="str">
        <f t="shared" si="143"/>
        <v/>
      </c>
      <c r="X669" s="147" t="str">
        <f t="shared" si="132"/>
        <v/>
      </c>
      <c r="Y669" s="88"/>
      <c r="Z669" s="88"/>
      <c r="AA669" s="88"/>
      <c r="AB669" s="88"/>
      <c r="AC669" s="88"/>
      <c r="AD669" s="88"/>
      <c r="AE669" s="88"/>
      <c r="AF669" s="88"/>
      <c r="AG669" s="88"/>
    </row>
    <row r="670" spans="1:33" x14ac:dyDescent="0.5">
      <c r="A670" s="149">
        <v>668</v>
      </c>
      <c r="B670" s="146"/>
      <c r="C670" s="146"/>
      <c r="D670" s="146"/>
      <c r="E670" s="146"/>
      <c r="F670" s="146"/>
      <c r="G670" s="146"/>
      <c r="H670" s="146"/>
      <c r="I670" s="146"/>
      <c r="J670" s="146"/>
      <c r="K670" s="146"/>
      <c r="L670" s="218" t="str">
        <f t="shared" si="131"/>
        <v/>
      </c>
      <c r="M670" s="123">
        <f t="shared" si="133"/>
        <v>0</v>
      </c>
      <c r="N670" s="119" t="str">
        <f t="shared" si="134"/>
        <v/>
      </c>
      <c r="O670" s="119" t="str">
        <f t="shared" si="135"/>
        <v/>
      </c>
      <c r="P670" s="119" t="str">
        <f t="shared" si="136"/>
        <v/>
      </c>
      <c r="Q670" s="119" t="str">
        <f t="shared" si="137"/>
        <v/>
      </c>
      <c r="R670" s="119" t="str">
        <f t="shared" si="138"/>
        <v/>
      </c>
      <c r="S670" s="119" t="str">
        <f t="shared" si="139"/>
        <v/>
      </c>
      <c r="T670" s="119" t="str">
        <f t="shared" si="140"/>
        <v/>
      </c>
      <c r="U670" s="119" t="str">
        <f t="shared" si="141"/>
        <v/>
      </c>
      <c r="V670" s="119" t="str">
        <f t="shared" si="142"/>
        <v/>
      </c>
      <c r="W670" s="119" t="str">
        <f t="shared" si="143"/>
        <v/>
      </c>
      <c r="X670" s="147" t="str">
        <f t="shared" si="132"/>
        <v/>
      </c>
      <c r="Y670" s="88"/>
      <c r="Z670" s="88"/>
      <c r="AA670" s="88"/>
      <c r="AB670" s="88"/>
      <c r="AC670" s="88"/>
      <c r="AD670" s="88"/>
      <c r="AE670" s="88"/>
      <c r="AF670" s="88"/>
      <c r="AG670" s="88"/>
    </row>
    <row r="671" spans="1:33" x14ac:dyDescent="0.5">
      <c r="A671" s="149">
        <v>669</v>
      </c>
      <c r="B671" s="146"/>
      <c r="C671" s="146"/>
      <c r="D671" s="146"/>
      <c r="E671" s="146"/>
      <c r="F671" s="146"/>
      <c r="G671" s="146"/>
      <c r="H671" s="146"/>
      <c r="I671" s="146"/>
      <c r="J671" s="146"/>
      <c r="K671" s="146"/>
      <c r="L671" s="218" t="str">
        <f t="shared" si="131"/>
        <v/>
      </c>
      <c r="M671" s="123">
        <f t="shared" si="133"/>
        <v>0</v>
      </c>
      <c r="N671" s="119" t="str">
        <f t="shared" si="134"/>
        <v/>
      </c>
      <c r="O671" s="119" t="str">
        <f t="shared" si="135"/>
        <v/>
      </c>
      <c r="P671" s="119" t="str">
        <f t="shared" si="136"/>
        <v/>
      </c>
      <c r="Q671" s="119" t="str">
        <f t="shared" si="137"/>
        <v/>
      </c>
      <c r="R671" s="119" t="str">
        <f t="shared" si="138"/>
        <v/>
      </c>
      <c r="S671" s="119" t="str">
        <f t="shared" si="139"/>
        <v/>
      </c>
      <c r="T671" s="119" t="str">
        <f t="shared" si="140"/>
        <v/>
      </c>
      <c r="U671" s="119" t="str">
        <f t="shared" si="141"/>
        <v/>
      </c>
      <c r="V671" s="119" t="str">
        <f t="shared" si="142"/>
        <v/>
      </c>
      <c r="W671" s="119" t="str">
        <f t="shared" si="143"/>
        <v/>
      </c>
      <c r="X671" s="147" t="str">
        <f t="shared" si="132"/>
        <v/>
      </c>
      <c r="Y671" s="88"/>
      <c r="Z671" s="88"/>
      <c r="AA671" s="88"/>
      <c r="AB671" s="88"/>
      <c r="AC671" s="88"/>
      <c r="AD671" s="88"/>
      <c r="AE671" s="88"/>
      <c r="AF671" s="88"/>
      <c r="AG671" s="88"/>
    </row>
    <row r="672" spans="1:33" x14ac:dyDescent="0.5">
      <c r="A672" s="149">
        <v>670</v>
      </c>
      <c r="B672" s="146"/>
      <c r="C672" s="146"/>
      <c r="D672" s="146"/>
      <c r="E672" s="146"/>
      <c r="F672" s="146"/>
      <c r="G672" s="146"/>
      <c r="H672" s="146"/>
      <c r="I672" s="146"/>
      <c r="J672" s="146"/>
      <c r="K672" s="146"/>
      <c r="L672" s="218" t="str">
        <f t="shared" si="131"/>
        <v/>
      </c>
      <c r="M672" s="123">
        <f t="shared" si="133"/>
        <v>0</v>
      </c>
      <c r="N672" s="119" t="str">
        <f t="shared" si="134"/>
        <v/>
      </c>
      <c r="O672" s="119" t="str">
        <f t="shared" si="135"/>
        <v/>
      </c>
      <c r="P672" s="119" t="str">
        <f t="shared" si="136"/>
        <v/>
      </c>
      <c r="Q672" s="119" t="str">
        <f t="shared" si="137"/>
        <v/>
      </c>
      <c r="R672" s="119" t="str">
        <f t="shared" si="138"/>
        <v/>
      </c>
      <c r="S672" s="119" t="str">
        <f t="shared" si="139"/>
        <v/>
      </c>
      <c r="T672" s="119" t="str">
        <f t="shared" si="140"/>
        <v/>
      </c>
      <c r="U672" s="119" t="str">
        <f t="shared" si="141"/>
        <v/>
      </c>
      <c r="V672" s="119" t="str">
        <f t="shared" si="142"/>
        <v/>
      </c>
      <c r="W672" s="119" t="str">
        <f t="shared" si="143"/>
        <v/>
      </c>
      <c r="X672" s="147" t="str">
        <f t="shared" si="132"/>
        <v/>
      </c>
      <c r="Y672" s="88"/>
      <c r="Z672" s="88"/>
      <c r="AA672" s="88"/>
      <c r="AB672" s="88"/>
      <c r="AC672" s="88"/>
      <c r="AD672" s="88"/>
      <c r="AE672" s="88"/>
      <c r="AF672" s="88"/>
      <c r="AG672" s="88"/>
    </row>
    <row r="673" spans="1:33" x14ac:dyDescent="0.5">
      <c r="A673" s="149">
        <v>671</v>
      </c>
      <c r="B673" s="146"/>
      <c r="C673" s="146"/>
      <c r="D673" s="146"/>
      <c r="E673" s="146"/>
      <c r="F673" s="146"/>
      <c r="G673" s="146"/>
      <c r="H673" s="146"/>
      <c r="I673" s="146"/>
      <c r="J673" s="146"/>
      <c r="K673" s="146"/>
      <c r="L673" s="218" t="str">
        <f t="shared" si="131"/>
        <v/>
      </c>
      <c r="M673" s="123">
        <f t="shared" si="133"/>
        <v>0</v>
      </c>
      <c r="N673" s="119" t="str">
        <f t="shared" si="134"/>
        <v/>
      </c>
      <c r="O673" s="119" t="str">
        <f t="shared" si="135"/>
        <v/>
      </c>
      <c r="P673" s="119" t="str">
        <f t="shared" si="136"/>
        <v/>
      </c>
      <c r="Q673" s="119" t="str">
        <f t="shared" si="137"/>
        <v/>
      </c>
      <c r="R673" s="119" t="str">
        <f t="shared" si="138"/>
        <v/>
      </c>
      <c r="S673" s="119" t="str">
        <f t="shared" si="139"/>
        <v/>
      </c>
      <c r="T673" s="119" t="str">
        <f t="shared" si="140"/>
        <v/>
      </c>
      <c r="U673" s="119" t="str">
        <f t="shared" si="141"/>
        <v/>
      </c>
      <c r="V673" s="119" t="str">
        <f t="shared" si="142"/>
        <v/>
      </c>
      <c r="W673" s="119" t="str">
        <f t="shared" si="143"/>
        <v/>
      </c>
      <c r="X673" s="147" t="str">
        <f t="shared" si="132"/>
        <v/>
      </c>
      <c r="Y673" s="88"/>
      <c r="Z673" s="88"/>
      <c r="AA673" s="88"/>
      <c r="AB673" s="88"/>
      <c r="AC673" s="88"/>
      <c r="AD673" s="88"/>
      <c r="AE673" s="88"/>
      <c r="AF673" s="88"/>
      <c r="AG673" s="88"/>
    </row>
    <row r="674" spans="1:33" x14ac:dyDescent="0.5">
      <c r="A674" s="149">
        <v>672</v>
      </c>
      <c r="B674" s="146"/>
      <c r="C674" s="146"/>
      <c r="D674" s="146"/>
      <c r="E674" s="146"/>
      <c r="F674" s="146"/>
      <c r="G674" s="146"/>
      <c r="H674" s="146"/>
      <c r="I674" s="146"/>
      <c r="J674" s="146"/>
      <c r="K674" s="146"/>
      <c r="L674" s="218" t="str">
        <f t="shared" si="131"/>
        <v/>
      </c>
      <c r="M674" s="123">
        <f t="shared" si="133"/>
        <v>0</v>
      </c>
      <c r="N674" s="119" t="str">
        <f t="shared" si="134"/>
        <v/>
      </c>
      <c r="O674" s="119" t="str">
        <f t="shared" si="135"/>
        <v/>
      </c>
      <c r="P674" s="119" t="str">
        <f t="shared" si="136"/>
        <v/>
      </c>
      <c r="Q674" s="119" t="str">
        <f t="shared" si="137"/>
        <v/>
      </c>
      <c r="R674" s="119" t="str">
        <f t="shared" si="138"/>
        <v/>
      </c>
      <c r="S674" s="119" t="str">
        <f t="shared" si="139"/>
        <v/>
      </c>
      <c r="T674" s="119" t="str">
        <f t="shared" si="140"/>
        <v/>
      </c>
      <c r="U674" s="119" t="str">
        <f t="shared" si="141"/>
        <v/>
      </c>
      <c r="V674" s="119" t="str">
        <f t="shared" si="142"/>
        <v/>
      </c>
      <c r="W674" s="119" t="str">
        <f t="shared" si="143"/>
        <v/>
      </c>
      <c r="X674" s="147" t="str">
        <f t="shared" si="132"/>
        <v/>
      </c>
      <c r="Y674" s="88"/>
      <c r="Z674" s="88"/>
      <c r="AA674" s="88"/>
      <c r="AB674" s="88"/>
      <c r="AC674" s="88"/>
      <c r="AD674" s="88"/>
      <c r="AE674" s="88"/>
      <c r="AF674" s="88"/>
      <c r="AG674" s="88"/>
    </row>
    <row r="675" spans="1:33" x14ac:dyDescent="0.5">
      <c r="A675" s="149">
        <v>673</v>
      </c>
      <c r="B675" s="146"/>
      <c r="C675" s="146"/>
      <c r="D675" s="146"/>
      <c r="E675" s="146"/>
      <c r="F675" s="146"/>
      <c r="G675" s="146"/>
      <c r="H675" s="146"/>
      <c r="I675" s="146"/>
      <c r="J675" s="146"/>
      <c r="K675" s="146"/>
      <c r="L675" s="218" t="str">
        <f t="shared" si="131"/>
        <v/>
      </c>
      <c r="M675" s="123">
        <f t="shared" si="133"/>
        <v>0</v>
      </c>
      <c r="N675" s="119" t="str">
        <f t="shared" si="134"/>
        <v/>
      </c>
      <c r="O675" s="119" t="str">
        <f t="shared" si="135"/>
        <v/>
      </c>
      <c r="P675" s="119" t="str">
        <f t="shared" si="136"/>
        <v/>
      </c>
      <c r="Q675" s="119" t="str">
        <f t="shared" si="137"/>
        <v/>
      </c>
      <c r="R675" s="119" t="str">
        <f t="shared" si="138"/>
        <v/>
      </c>
      <c r="S675" s="119" t="str">
        <f t="shared" si="139"/>
        <v/>
      </c>
      <c r="T675" s="119" t="str">
        <f t="shared" si="140"/>
        <v/>
      </c>
      <c r="U675" s="119" t="str">
        <f t="shared" si="141"/>
        <v/>
      </c>
      <c r="V675" s="119" t="str">
        <f t="shared" si="142"/>
        <v/>
      </c>
      <c r="W675" s="119" t="str">
        <f t="shared" si="143"/>
        <v/>
      </c>
      <c r="X675" s="147" t="str">
        <f t="shared" si="132"/>
        <v/>
      </c>
      <c r="Y675" s="88"/>
      <c r="Z675" s="88"/>
      <c r="AA675" s="88"/>
      <c r="AB675" s="88"/>
      <c r="AC675" s="88"/>
      <c r="AD675" s="88"/>
      <c r="AE675" s="88"/>
      <c r="AF675" s="88"/>
      <c r="AG675" s="88"/>
    </row>
    <row r="676" spans="1:33" x14ac:dyDescent="0.5">
      <c r="A676" s="149">
        <v>674</v>
      </c>
      <c r="B676" s="146"/>
      <c r="C676" s="146"/>
      <c r="D676" s="146"/>
      <c r="E676" s="146"/>
      <c r="F676" s="146"/>
      <c r="G676" s="146"/>
      <c r="H676" s="146"/>
      <c r="I676" s="146"/>
      <c r="J676" s="146"/>
      <c r="K676" s="146"/>
      <c r="L676" s="218" t="str">
        <f t="shared" si="131"/>
        <v/>
      </c>
      <c r="M676" s="123">
        <f t="shared" si="133"/>
        <v>0</v>
      </c>
      <c r="N676" s="119" t="str">
        <f t="shared" si="134"/>
        <v/>
      </c>
      <c r="O676" s="119" t="str">
        <f t="shared" si="135"/>
        <v/>
      </c>
      <c r="P676" s="119" t="str">
        <f t="shared" si="136"/>
        <v/>
      </c>
      <c r="Q676" s="119" t="str">
        <f t="shared" si="137"/>
        <v/>
      </c>
      <c r="R676" s="119" t="str">
        <f t="shared" si="138"/>
        <v/>
      </c>
      <c r="S676" s="119" t="str">
        <f t="shared" si="139"/>
        <v/>
      </c>
      <c r="T676" s="119" t="str">
        <f t="shared" si="140"/>
        <v/>
      </c>
      <c r="U676" s="119" t="str">
        <f t="shared" si="141"/>
        <v/>
      </c>
      <c r="V676" s="119" t="str">
        <f t="shared" si="142"/>
        <v/>
      </c>
      <c r="W676" s="119" t="str">
        <f t="shared" si="143"/>
        <v/>
      </c>
      <c r="X676" s="147" t="str">
        <f t="shared" si="132"/>
        <v/>
      </c>
      <c r="Y676" s="88"/>
      <c r="Z676" s="88"/>
      <c r="AA676" s="88"/>
      <c r="AB676" s="88"/>
      <c r="AC676" s="88"/>
      <c r="AD676" s="88"/>
      <c r="AE676" s="88"/>
      <c r="AF676" s="88"/>
      <c r="AG676" s="88"/>
    </row>
    <row r="677" spans="1:33" x14ac:dyDescent="0.5">
      <c r="A677" s="149">
        <v>675</v>
      </c>
      <c r="B677" s="146"/>
      <c r="C677" s="146"/>
      <c r="D677" s="146"/>
      <c r="E677" s="146"/>
      <c r="F677" s="146"/>
      <c r="G677" s="146"/>
      <c r="H677" s="146"/>
      <c r="I677" s="146"/>
      <c r="J677" s="146"/>
      <c r="K677" s="146"/>
      <c r="L677" s="218" t="str">
        <f t="shared" si="131"/>
        <v/>
      </c>
      <c r="M677" s="123">
        <f t="shared" si="133"/>
        <v>0</v>
      </c>
      <c r="N677" s="119" t="str">
        <f t="shared" si="134"/>
        <v/>
      </c>
      <c r="O677" s="119" t="str">
        <f t="shared" si="135"/>
        <v/>
      </c>
      <c r="P677" s="119" t="str">
        <f t="shared" si="136"/>
        <v/>
      </c>
      <c r="Q677" s="119" t="str">
        <f t="shared" si="137"/>
        <v/>
      </c>
      <c r="R677" s="119" t="str">
        <f t="shared" si="138"/>
        <v/>
      </c>
      <c r="S677" s="119" t="str">
        <f t="shared" si="139"/>
        <v/>
      </c>
      <c r="T677" s="119" t="str">
        <f t="shared" si="140"/>
        <v/>
      </c>
      <c r="U677" s="119" t="str">
        <f t="shared" si="141"/>
        <v/>
      </c>
      <c r="V677" s="119" t="str">
        <f t="shared" si="142"/>
        <v/>
      </c>
      <c r="W677" s="119" t="str">
        <f t="shared" si="143"/>
        <v/>
      </c>
      <c r="X677" s="147" t="str">
        <f t="shared" si="132"/>
        <v/>
      </c>
      <c r="Y677" s="88"/>
      <c r="Z677" s="88"/>
      <c r="AA677" s="88"/>
      <c r="AB677" s="88"/>
      <c r="AC677" s="88"/>
      <c r="AD677" s="88"/>
      <c r="AE677" s="88"/>
      <c r="AF677" s="88"/>
      <c r="AG677" s="88"/>
    </row>
    <row r="678" spans="1:33" x14ac:dyDescent="0.5">
      <c r="A678" s="149">
        <v>676</v>
      </c>
      <c r="B678" s="146"/>
      <c r="C678" s="146"/>
      <c r="D678" s="146"/>
      <c r="E678" s="146"/>
      <c r="F678" s="146"/>
      <c r="G678" s="146"/>
      <c r="H678" s="146"/>
      <c r="I678" s="146"/>
      <c r="J678" s="146"/>
      <c r="K678" s="146"/>
      <c r="L678" s="218" t="str">
        <f t="shared" si="131"/>
        <v/>
      </c>
      <c r="M678" s="123">
        <f t="shared" si="133"/>
        <v>0</v>
      </c>
      <c r="N678" s="119" t="str">
        <f t="shared" si="134"/>
        <v/>
      </c>
      <c r="O678" s="119" t="str">
        <f t="shared" si="135"/>
        <v/>
      </c>
      <c r="P678" s="119" t="str">
        <f t="shared" si="136"/>
        <v/>
      </c>
      <c r="Q678" s="119" t="str">
        <f t="shared" si="137"/>
        <v/>
      </c>
      <c r="R678" s="119" t="str">
        <f t="shared" si="138"/>
        <v/>
      </c>
      <c r="S678" s="119" t="str">
        <f t="shared" si="139"/>
        <v/>
      </c>
      <c r="T678" s="119" t="str">
        <f t="shared" si="140"/>
        <v/>
      </c>
      <c r="U678" s="119" t="str">
        <f t="shared" si="141"/>
        <v/>
      </c>
      <c r="V678" s="119" t="str">
        <f t="shared" si="142"/>
        <v/>
      </c>
      <c r="W678" s="119" t="str">
        <f t="shared" si="143"/>
        <v/>
      </c>
      <c r="X678" s="147" t="str">
        <f t="shared" si="132"/>
        <v/>
      </c>
      <c r="Y678" s="88"/>
      <c r="Z678" s="88"/>
      <c r="AA678" s="88"/>
      <c r="AB678" s="88"/>
      <c r="AC678" s="88"/>
      <c r="AD678" s="88"/>
      <c r="AE678" s="88"/>
      <c r="AF678" s="88"/>
      <c r="AG678" s="88"/>
    </row>
    <row r="679" spans="1:33" x14ac:dyDescent="0.5">
      <c r="A679" s="149">
        <v>677</v>
      </c>
      <c r="B679" s="146"/>
      <c r="C679" s="146"/>
      <c r="D679" s="146"/>
      <c r="E679" s="146"/>
      <c r="F679" s="146"/>
      <c r="G679" s="146"/>
      <c r="H679" s="146"/>
      <c r="I679" s="146"/>
      <c r="J679" s="146"/>
      <c r="K679" s="146"/>
      <c r="L679" s="218" t="str">
        <f t="shared" si="131"/>
        <v/>
      </c>
      <c r="M679" s="123">
        <f t="shared" si="133"/>
        <v>0</v>
      </c>
      <c r="N679" s="119" t="str">
        <f t="shared" si="134"/>
        <v/>
      </c>
      <c r="O679" s="119" t="str">
        <f t="shared" si="135"/>
        <v/>
      </c>
      <c r="P679" s="119" t="str">
        <f t="shared" si="136"/>
        <v/>
      </c>
      <c r="Q679" s="119" t="str">
        <f t="shared" si="137"/>
        <v/>
      </c>
      <c r="R679" s="119" t="str">
        <f t="shared" si="138"/>
        <v/>
      </c>
      <c r="S679" s="119" t="str">
        <f t="shared" si="139"/>
        <v/>
      </c>
      <c r="T679" s="119" t="str">
        <f t="shared" si="140"/>
        <v/>
      </c>
      <c r="U679" s="119" t="str">
        <f t="shared" si="141"/>
        <v/>
      </c>
      <c r="V679" s="119" t="str">
        <f t="shared" si="142"/>
        <v/>
      </c>
      <c r="W679" s="119" t="str">
        <f t="shared" si="143"/>
        <v/>
      </c>
      <c r="X679" s="147" t="str">
        <f t="shared" si="132"/>
        <v/>
      </c>
      <c r="Y679" s="88"/>
      <c r="Z679" s="88"/>
      <c r="AA679" s="88"/>
      <c r="AB679" s="88"/>
      <c r="AC679" s="88"/>
      <c r="AD679" s="88"/>
      <c r="AE679" s="88"/>
      <c r="AF679" s="88"/>
      <c r="AG679" s="88"/>
    </row>
    <row r="680" spans="1:33" x14ac:dyDescent="0.5">
      <c r="A680" s="149">
        <v>678</v>
      </c>
      <c r="B680" s="146"/>
      <c r="C680" s="146"/>
      <c r="D680" s="146"/>
      <c r="E680" s="146"/>
      <c r="F680" s="146"/>
      <c r="G680" s="146"/>
      <c r="H680" s="146"/>
      <c r="I680" s="146"/>
      <c r="J680" s="146"/>
      <c r="K680" s="146"/>
      <c r="L680" s="218" t="str">
        <f t="shared" si="131"/>
        <v/>
      </c>
      <c r="M680" s="123">
        <f t="shared" si="133"/>
        <v>0</v>
      </c>
      <c r="N680" s="119" t="str">
        <f t="shared" si="134"/>
        <v/>
      </c>
      <c r="O680" s="119" t="str">
        <f t="shared" si="135"/>
        <v/>
      </c>
      <c r="P680" s="119" t="str">
        <f t="shared" si="136"/>
        <v/>
      </c>
      <c r="Q680" s="119" t="str">
        <f t="shared" si="137"/>
        <v/>
      </c>
      <c r="R680" s="119" t="str">
        <f t="shared" si="138"/>
        <v/>
      </c>
      <c r="S680" s="119" t="str">
        <f t="shared" si="139"/>
        <v/>
      </c>
      <c r="T680" s="119" t="str">
        <f t="shared" si="140"/>
        <v/>
      </c>
      <c r="U680" s="119" t="str">
        <f t="shared" si="141"/>
        <v/>
      </c>
      <c r="V680" s="119" t="str">
        <f t="shared" si="142"/>
        <v/>
      </c>
      <c r="W680" s="119" t="str">
        <f t="shared" si="143"/>
        <v/>
      </c>
      <c r="X680" s="147" t="str">
        <f t="shared" si="132"/>
        <v/>
      </c>
      <c r="Y680" s="88"/>
      <c r="Z680" s="88"/>
      <c r="AA680" s="88"/>
      <c r="AB680" s="88"/>
      <c r="AC680" s="88"/>
      <c r="AD680" s="88"/>
      <c r="AE680" s="88"/>
      <c r="AF680" s="88"/>
      <c r="AG680" s="88"/>
    </row>
    <row r="681" spans="1:33" x14ac:dyDescent="0.5">
      <c r="A681" s="149">
        <v>679</v>
      </c>
      <c r="B681" s="146"/>
      <c r="C681" s="146"/>
      <c r="D681" s="146"/>
      <c r="E681" s="146"/>
      <c r="F681" s="146"/>
      <c r="G681" s="146"/>
      <c r="H681" s="146"/>
      <c r="I681" s="146"/>
      <c r="J681" s="146"/>
      <c r="K681" s="146"/>
      <c r="L681" s="218" t="str">
        <f t="shared" si="131"/>
        <v/>
      </c>
      <c r="M681" s="123">
        <f t="shared" si="133"/>
        <v>0</v>
      </c>
      <c r="N681" s="119" t="str">
        <f t="shared" si="134"/>
        <v/>
      </c>
      <c r="O681" s="119" t="str">
        <f t="shared" si="135"/>
        <v/>
      </c>
      <c r="P681" s="119" t="str">
        <f t="shared" si="136"/>
        <v/>
      </c>
      <c r="Q681" s="119" t="str">
        <f t="shared" si="137"/>
        <v/>
      </c>
      <c r="R681" s="119" t="str">
        <f t="shared" si="138"/>
        <v/>
      </c>
      <c r="S681" s="119" t="str">
        <f t="shared" si="139"/>
        <v/>
      </c>
      <c r="T681" s="119" t="str">
        <f t="shared" si="140"/>
        <v/>
      </c>
      <c r="U681" s="119" t="str">
        <f t="shared" si="141"/>
        <v/>
      </c>
      <c r="V681" s="119" t="str">
        <f t="shared" si="142"/>
        <v/>
      </c>
      <c r="W681" s="119" t="str">
        <f t="shared" si="143"/>
        <v/>
      </c>
      <c r="X681" s="147" t="str">
        <f t="shared" si="132"/>
        <v/>
      </c>
      <c r="Y681" s="88"/>
      <c r="Z681" s="88"/>
      <c r="AA681" s="88"/>
      <c r="AB681" s="88"/>
      <c r="AC681" s="88"/>
      <c r="AD681" s="88"/>
      <c r="AE681" s="88"/>
      <c r="AF681" s="88"/>
      <c r="AG681" s="88"/>
    </row>
    <row r="682" spans="1:33" x14ac:dyDescent="0.5">
      <c r="A682" s="149">
        <v>680</v>
      </c>
      <c r="B682" s="146"/>
      <c r="C682" s="146"/>
      <c r="D682" s="146"/>
      <c r="E682" s="146"/>
      <c r="F682" s="146"/>
      <c r="G682" s="146"/>
      <c r="H682" s="146"/>
      <c r="I682" s="146"/>
      <c r="J682" s="146"/>
      <c r="K682" s="146"/>
      <c r="L682" s="218" t="str">
        <f t="shared" si="131"/>
        <v/>
      </c>
      <c r="M682" s="123">
        <f t="shared" si="133"/>
        <v>0</v>
      </c>
      <c r="N682" s="119" t="str">
        <f t="shared" si="134"/>
        <v/>
      </c>
      <c r="O682" s="119" t="str">
        <f t="shared" si="135"/>
        <v/>
      </c>
      <c r="P682" s="119" t="str">
        <f t="shared" si="136"/>
        <v/>
      </c>
      <c r="Q682" s="119" t="str">
        <f t="shared" si="137"/>
        <v/>
      </c>
      <c r="R682" s="119" t="str">
        <f t="shared" si="138"/>
        <v/>
      </c>
      <c r="S682" s="119" t="str">
        <f t="shared" si="139"/>
        <v/>
      </c>
      <c r="T682" s="119" t="str">
        <f t="shared" si="140"/>
        <v/>
      </c>
      <c r="U682" s="119" t="str">
        <f t="shared" si="141"/>
        <v/>
      </c>
      <c r="V682" s="119" t="str">
        <f t="shared" si="142"/>
        <v/>
      </c>
      <c r="W682" s="119" t="str">
        <f t="shared" si="143"/>
        <v/>
      </c>
      <c r="X682" s="147" t="str">
        <f t="shared" si="132"/>
        <v/>
      </c>
      <c r="Y682" s="88"/>
      <c r="Z682" s="88"/>
      <c r="AA682" s="88"/>
      <c r="AB682" s="88"/>
      <c r="AC682" s="88"/>
      <c r="AD682" s="88"/>
      <c r="AE682" s="88"/>
      <c r="AF682" s="88"/>
      <c r="AG682" s="88"/>
    </row>
    <row r="683" spans="1:33" x14ac:dyDescent="0.5">
      <c r="A683" s="149">
        <v>681</v>
      </c>
      <c r="B683" s="146"/>
      <c r="C683" s="146"/>
      <c r="D683" s="146"/>
      <c r="E683" s="146"/>
      <c r="F683" s="146"/>
      <c r="G683" s="146"/>
      <c r="H683" s="146"/>
      <c r="I683" s="146"/>
      <c r="J683" s="146"/>
      <c r="K683" s="146"/>
      <c r="L683" s="218" t="str">
        <f t="shared" si="131"/>
        <v/>
      </c>
      <c r="M683" s="123">
        <f t="shared" si="133"/>
        <v>0</v>
      </c>
      <c r="N683" s="119" t="str">
        <f t="shared" si="134"/>
        <v/>
      </c>
      <c r="O683" s="119" t="str">
        <f t="shared" si="135"/>
        <v/>
      </c>
      <c r="P683" s="119" t="str">
        <f t="shared" si="136"/>
        <v/>
      </c>
      <c r="Q683" s="119" t="str">
        <f t="shared" si="137"/>
        <v/>
      </c>
      <c r="R683" s="119" t="str">
        <f t="shared" si="138"/>
        <v/>
      </c>
      <c r="S683" s="119" t="str">
        <f t="shared" si="139"/>
        <v/>
      </c>
      <c r="T683" s="119" t="str">
        <f t="shared" si="140"/>
        <v/>
      </c>
      <c r="U683" s="119" t="str">
        <f t="shared" si="141"/>
        <v/>
      </c>
      <c r="V683" s="119" t="str">
        <f t="shared" si="142"/>
        <v/>
      </c>
      <c r="W683" s="119" t="str">
        <f t="shared" si="143"/>
        <v/>
      </c>
      <c r="X683" s="147" t="str">
        <f t="shared" si="132"/>
        <v/>
      </c>
      <c r="Y683" s="88"/>
      <c r="Z683" s="88"/>
      <c r="AA683" s="88"/>
      <c r="AB683" s="88"/>
      <c r="AC683" s="88"/>
      <c r="AD683" s="88"/>
      <c r="AE683" s="88"/>
      <c r="AF683" s="88"/>
      <c r="AG683" s="88"/>
    </row>
    <row r="684" spans="1:33" x14ac:dyDescent="0.5">
      <c r="A684" s="149">
        <v>682</v>
      </c>
      <c r="B684" s="146"/>
      <c r="C684" s="146"/>
      <c r="D684" s="146"/>
      <c r="E684" s="146"/>
      <c r="F684" s="146"/>
      <c r="G684" s="146"/>
      <c r="H684" s="146"/>
      <c r="I684" s="146"/>
      <c r="J684" s="146"/>
      <c r="K684" s="146"/>
      <c r="L684" s="218" t="str">
        <f t="shared" si="131"/>
        <v/>
      </c>
      <c r="M684" s="123">
        <f t="shared" si="133"/>
        <v>0</v>
      </c>
      <c r="N684" s="119" t="str">
        <f t="shared" si="134"/>
        <v/>
      </c>
      <c r="O684" s="119" t="str">
        <f t="shared" si="135"/>
        <v/>
      </c>
      <c r="P684" s="119" t="str">
        <f t="shared" si="136"/>
        <v/>
      </c>
      <c r="Q684" s="119" t="str">
        <f t="shared" si="137"/>
        <v/>
      </c>
      <c r="R684" s="119" t="str">
        <f t="shared" si="138"/>
        <v/>
      </c>
      <c r="S684" s="119" t="str">
        <f t="shared" si="139"/>
        <v/>
      </c>
      <c r="T684" s="119" t="str">
        <f t="shared" si="140"/>
        <v/>
      </c>
      <c r="U684" s="119" t="str">
        <f t="shared" si="141"/>
        <v/>
      </c>
      <c r="V684" s="119" t="str">
        <f t="shared" si="142"/>
        <v/>
      </c>
      <c r="W684" s="119" t="str">
        <f t="shared" si="143"/>
        <v/>
      </c>
      <c r="X684" s="147" t="str">
        <f t="shared" si="132"/>
        <v/>
      </c>
      <c r="Y684" s="88"/>
      <c r="Z684" s="88"/>
      <c r="AA684" s="88"/>
      <c r="AB684" s="88"/>
      <c r="AC684" s="88"/>
      <c r="AD684" s="88"/>
      <c r="AE684" s="88"/>
      <c r="AF684" s="88"/>
      <c r="AG684" s="88"/>
    </row>
    <row r="685" spans="1:33" x14ac:dyDescent="0.5">
      <c r="A685" s="149">
        <v>683</v>
      </c>
      <c r="B685" s="146"/>
      <c r="C685" s="146"/>
      <c r="D685" s="146"/>
      <c r="E685" s="146"/>
      <c r="F685" s="146"/>
      <c r="G685" s="146"/>
      <c r="H685" s="146"/>
      <c r="I685" s="146"/>
      <c r="J685" s="146"/>
      <c r="K685" s="146"/>
      <c r="L685" s="218" t="str">
        <f t="shared" si="131"/>
        <v/>
      </c>
      <c r="M685" s="123">
        <f t="shared" si="133"/>
        <v>0</v>
      </c>
      <c r="N685" s="119" t="str">
        <f t="shared" si="134"/>
        <v/>
      </c>
      <c r="O685" s="119" t="str">
        <f t="shared" si="135"/>
        <v/>
      </c>
      <c r="P685" s="119" t="str">
        <f t="shared" si="136"/>
        <v/>
      </c>
      <c r="Q685" s="119" t="str">
        <f t="shared" si="137"/>
        <v/>
      </c>
      <c r="R685" s="119" t="str">
        <f t="shared" si="138"/>
        <v/>
      </c>
      <c r="S685" s="119" t="str">
        <f t="shared" si="139"/>
        <v/>
      </c>
      <c r="T685" s="119" t="str">
        <f t="shared" si="140"/>
        <v/>
      </c>
      <c r="U685" s="119" t="str">
        <f t="shared" si="141"/>
        <v/>
      </c>
      <c r="V685" s="119" t="str">
        <f t="shared" si="142"/>
        <v/>
      </c>
      <c r="W685" s="119" t="str">
        <f t="shared" si="143"/>
        <v/>
      </c>
      <c r="X685" s="147" t="str">
        <f t="shared" si="132"/>
        <v/>
      </c>
      <c r="Y685" s="88"/>
      <c r="Z685" s="88"/>
      <c r="AA685" s="88"/>
      <c r="AB685" s="88"/>
      <c r="AC685" s="88"/>
      <c r="AD685" s="88"/>
      <c r="AE685" s="88"/>
      <c r="AF685" s="88"/>
      <c r="AG685" s="88"/>
    </row>
    <row r="686" spans="1:33" x14ac:dyDescent="0.5">
      <c r="A686" s="149">
        <v>684</v>
      </c>
      <c r="B686" s="146"/>
      <c r="C686" s="146"/>
      <c r="D686" s="146"/>
      <c r="E686" s="146"/>
      <c r="F686" s="146"/>
      <c r="G686" s="146"/>
      <c r="H686" s="146"/>
      <c r="I686" s="146"/>
      <c r="J686" s="146"/>
      <c r="K686" s="146"/>
      <c r="L686" s="218" t="str">
        <f t="shared" si="131"/>
        <v/>
      </c>
      <c r="M686" s="123">
        <f t="shared" si="133"/>
        <v>0</v>
      </c>
      <c r="N686" s="119" t="str">
        <f t="shared" si="134"/>
        <v/>
      </c>
      <c r="O686" s="119" t="str">
        <f t="shared" si="135"/>
        <v/>
      </c>
      <c r="P686" s="119" t="str">
        <f t="shared" si="136"/>
        <v/>
      </c>
      <c r="Q686" s="119" t="str">
        <f t="shared" si="137"/>
        <v/>
      </c>
      <c r="R686" s="119" t="str">
        <f t="shared" si="138"/>
        <v/>
      </c>
      <c r="S686" s="119" t="str">
        <f t="shared" si="139"/>
        <v/>
      </c>
      <c r="T686" s="119" t="str">
        <f t="shared" si="140"/>
        <v/>
      </c>
      <c r="U686" s="119" t="str">
        <f t="shared" si="141"/>
        <v/>
      </c>
      <c r="V686" s="119" t="str">
        <f t="shared" si="142"/>
        <v/>
      </c>
      <c r="W686" s="119" t="str">
        <f t="shared" si="143"/>
        <v/>
      </c>
      <c r="X686" s="147" t="str">
        <f t="shared" si="132"/>
        <v/>
      </c>
      <c r="Y686" s="88"/>
      <c r="Z686" s="88"/>
      <c r="AA686" s="88"/>
      <c r="AB686" s="88"/>
      <c r="AC686" s="88"/>
      <c r="AD686" s="88"/>
      <c r="AE686" s="88"/>
      <c r="AF686" s="88"/>
      <c r="AG686" s="88"/>
    </row>
    <row r="687" spans="1:33" x14ac:dyDescent="0.5">
      <c r="A687" s="149">
        <v>685</v>
      </c>
      <c r="B687" s="146"/>
      <c r="C687" s="146"/>
      <c r="D687" s="146"/>
      <c r="E687" s="146"/>
      <c r="F687" s="146"/>
      <c r="G687" s="146"/>
      <c r="H687" s="146"/>
      <c r="I687" s="146"/>
      <c r="J687" s="146"/>
      <c r="K687" s="146"/>
      <c r="L687" s="218" t="str">
        <f t="shared" si="131"/>
        <v/>
      </c>
      <c r="M687" s="123">
        <f t="shared" si="133"/>
        <v>0</v>
      </c>
      <c r="N687" s="119" t="str">
        <f t="shared" si="134"/>
        <v/>
      </c>
      <c r="O687" s="119" t="str">
        <f t="shared" si="135"/>
        <v/>
      </c>
      <c r="P687" s="119" t="str">
        <f t="shared" si="136"/>
        <v/>
      </c>
      <c r="Q687" s="119" t="str">
        <f t="shared" si="137"/>
        <v/>
      </c>
      <c r="R687" s="119" t="str">
        <f t="shared" si="138"/>
        <v/>
      </c>
      <c r="S687" s="119" t="str">
        <f t="shared" si="139"/>
        <v/>
      </c>
      <c r="T687" s="119" t="str">
        <f t="shared" si="140"/>
        <v/>
      </c>
      <c r="U687" s="119" t="str">
        <f t="shared" si="141"/>
        <v/>
      </c>
      <c r="V687" s="119" t="str">
        <f t="shared" si="142"/>
        <v/>
      </c>
      <c r="W687" s="119" t="str">
        <f t="shared" si="143"/>
        <v/>
      </c>
      <c r="X687" s="147" t="str">
        <f t="shared" si="132"/>
        <v/>
      </c>
      <c r="Y687" s="88"/>
      <c r="Z687" s="88"/>
      <c r="AA687" s="88"/>
      <c r="AB687" s="88"/>
      <c r="AC687" s="88"/>
      <c r="AD687" s="88"/>
      <c r="AE687" s="88"/>
      <c r="AF687" s="88"/>
      <c r="AG687" s="88"/>
    </row>
    <row r="688" spans="1:33" x14ac:dyDescent="0.5">
      <c r="A688" s="149">
        <v>686</v>
      </c>
      <c r="B688" s="146"/>
      <c r="C688" s="146"/>
      <c r="D688" s="146"/>
      <c r="E688" s="146"/>
      <c r="F688" s="146"/>
      <c r="G688" s="146"/>
      <c r="H688" s="146"/>
      <c r="I688" s="146"/>
      <c r="J688" s="146"/>
      <c r="K688" s="146"/>
      <c r="L688" s="218" t="str">
        <f t="shared" si="131"/>
        <v/>
      </c>
      <c r="M688" s="123">
        <f t="shared" si="133"/>
        <v>0</v>
      </c>
      <c r="N688" s="119" t="str">
        <f t="shared" si="134"/>
        <v/>
      </c>
      <c r="O688" s="119" t="str">
        <f t="shared" si="135"/>
        <v/>
      </c>
      <c r="P688" s="119" t="str">
        <f t="shared" si="136"/>
        <v/>
      </c>
      <c r="Q688" s="119" t="str">
        <f t="shared" si="137"/>
        <v/>
      </c>
      <c r="R688" s="119" t="str">
        <f t="shared" si="138"/>
        <v/>
      </c>
      <c r="S688" s="119" t="str">
        <f t="shared" si="139"/>
        <v/>
      </c>
      <c r="T688" s="119" t="str">
        <f t="shared" si="140"/>
        <v/>
      </c>
      <c r="U688" s="119" t="str">
        <f t="shared" si="141"/>
        <v/>
      </c>
      <c r="V688" s="119" t="str">
        <f t="shared" si="142"/>
        <v/>
      </c>
      <c r="W688" s="119" t="str">
        <f t="shared" si="143"/>
        <v/>
      </c>
      <c r="X688" s="147" t="str">
        <f t="shared" si="132"/>
        <v/>
      </c>
      <c r="Y688" s="88"/>
      <c r="Z688" s="88"/>
      <c r="AA688" s="88"/>
      <c r="AB688" s="88"/>
      <c r="AC688" s="88"/>
      <c r="AD688" s="88"/>
      <c r="AE688" s="88"/>
      <c r="AF688" s="88"/>
      <c r="AG688" s="88"/>
    </row>
    <row r="689" spans="1:33" x14ac:dyDescent="0.5">
      <c r="A689" s="149">
        <v>687</v>
      </c>
      <c r="B689" s="146"/>
      <c r="C689" s="146"/>
      <c r="D689" s="146"/>
      <c r="E689" s="146"/>
      <c r="F689" s="146"/>
      <c r="G689" s="146"/>
      <c r="H689" s="146"/>
      <c r="I689" s="146"/>
      <c r="J689" s="146"/>
      <c r="K689" s="146"/>
      <c r="L689" s="218" t="str">
        <f t="shared" si="131"/>
        <v/>
      </c>
      <c r="M689" s="123">
        <f t="shared" si="133"/>
        <v>0</v>
      </c>
      <c r="N689" s="119" t="str">
        <f t="shared" si="134"/>
        <v/>
      </c>
      <c r="O689" s="119" t="str">
        <f t="shared" si="135"/>
        <v/>
      </c>
      <c r="P689" s="119" t="str">
        <f t="shared" si="136"/>
        <v/>
      </c>
      <c r="Q689" s="119" t="str">
        <f t="shared" si="137"/>
        <v/>
      </c>
      <c r="R689" s="119" t="str">
        <f t="shared" si="138"/>
        <v/>
      </c>
      <c r="S689" s="119" t="str">
        <f t="shared" si="139"/>
        <v/>
      </c>
      <c r="T689" s="119" t="str">
        <f t="shared" si="140"/>
        <v/>
      </c>
      <c r="U689" s="119" t="str">
        <f t="shared" si="141"/>
        <v/>
      </c>
      <c r="V689" s="119" t="str">
        <f t="shared" si="142"/>
        <v/>
      </c>
      <c r="W689" s="119" t="str">
        <f t="shared" si="143"/>
        <v/>
      </c>
      <c r="X689" s="147" t="str">
        <f t="shared" si="132"/>
        <v/>
      </c>
      <c r="Y689" s="88"/>
      <c r="Z689" s="88"/>
      <c r="AA689" s="88"/>
      <c r="AB689" s="88"/>
      <c r="AC689" s="88"/>
      <c r="AD689" s="88"/>
      <c r="AE689" s="88"/>
      <c r="AF689" s="88"/>
      <c r="AG689" s="88"/>
    </row>
    <row r="690" spans="1:33" x14ac:dyDescent="0.5">
      <c r="A690" s="149">
        <v>688</v>
      </c>
      <c r="B690" s="146"/>
      <c r="C690" s="146"/>
      <c r="D690" s="146"/>
      <c r="E690" s="146"/>
      <c r="F690" s="146"/>
      <c r="G690" s="146"/>
      <c r="H690" s="146"/>
      <c r="I690" s="146"/>
      <c r="J690" s="146"/>
      <c r="K690" s="146"/>
      <c r="L690" s="218" t="str">
        <f t="shared" si="131"/>
        <v/>
      </c>
      <c r="M690" s="123">
        <f t="shared" si="133"/>
        <v>0</v>
      </c>
      <c r="N690" s="119" t="str">
        <f t="shared" si="134"/>
        <v/>
      </c>
      <c r="O690" s="119" t="str">
        <f t="shared" si="135"/>
        <v/>
      </c>
      <c r="P690" s="119" t="str">
        <f t="shared" si="136"/>
        <v/>
      </c>
      <c r="Q690" s="119" t="str">
        <f t="shared" si="137"/>
        <v/>
      </c>
      <c r="R690" s="119" t="str">
        <f t="shared" si="138"/>
        <v/>
      </c>
      <c r="S690" s="119" t="str">
        <f t="shared" si="139"/>
        <v/>
      </c>
      <c r="T690" s="119" t="str">
        <f t="shared" si="140"/>
        <v/>
      </c>
      <c r="U690" s="119" t="str">
        <f t="shared" si="141"/>
        <v/>
      </c>
      <c r="V690" s="119" t="str">
        <f t="shared" si="142"/>
        <v/>
      </c>
      <c r="W690" s="119" t="str">
        <f t="shared" si="143"/>
        <v/>
      </c>
      <c r="X690" s="147" t="str">
        <f t="shared" si="132"/>
        <v/>
      </c>
      <c r="Y690" s="88"/>
      <c r="Z690" s="88"/>
      <c r="AA690" s="88"/>
      <c r="AB690" s="88"/>
      <c r="AC690" s="88"/>
      <c r="AD690" s="88"/>
      <c r="AE690" s="88"/>
      <c r="AF690" s="88"/>
      <c r="AG690" s="88"/>
    </row>
    <row r="691" spans="1:33" x14ac:dyDescent="0.5">
      <c r="A691" s="149">
        <v>689</v>
      </c>
      <c r="B691" s="146"/>
      <c r="C691" s="146"/>
      <c r="D691" s="146"/>
      <c r="E691" s="146"/>
      <c r="F691" s="146"/>
      <c r="G691" s="146"/>
      <c r="H691" s="146"/>
      <c r="I691" s="146"/>
      <c r="J691" s="146"/>
      <c r="K691" s="146"/>
      <c r="L691" s="218" t="str">
        <f t="shared" si="131"/>
        <v/>
      </c>
      <c r="M691" s="123">
        <f t="shared" si="133"/>
        <v>0</v>
      </c>
      <c r="N691" s="119" t="str">
        <f t="shared" si="134"/>
        <v/>
      </c>
      <c r="O691" s="119" t="str">
        <f t="shared" si="135"/>
        <v/>
      </c>
      <c r="P691" s="119" t="str">
        <f t="shared" si="136"/>
        <v/>
      </c>
      <c r="Q691" s="119" t="str">
        <f t="shared" si="137"/>
        <v/>
      </c>
      <c r="R691" s="119" t="str">
        <f t="shared" si="138"/>
        <v/>
      </c>
      <c r="S691" s="119" t="str">
        <f t="shared" si="139"/>
        <v/>
      </c>
      <c r="T691" s="119" t="str">
        <f t="shared" si="140"/>
        <v/>
      </c>
      <c r="U691" s="119" t="str">
        <f t="shared" si="141"/>
        <v/>
      </c>
      <c r="V691" s="119" t="str">
        <f t="shared" si="142"/>
        <v/>
      </c>
      <c r="W691" s="119" t="str">
        <f t="shared" si="143"/>
        <v/>
      </c>
      <c r="X691" s="147" t="str">
        <f t="shared" si="132"/>
        <v/>
      </c>
      <c r="Y691" s="88"/>
      <c r="Z691" s="88"/>
      <c r="AA691" s="88"/>
      <c r="AB691" s="88"/>
      <c r="AC691" s="88"/>
      <c r="AD691" s="88"/>
      <c r="AE691" s="88"/>
      <c r="AF691" s="88"/>
      <c r="AG691" s="88"/>
    </row>
    <row r="692" spans="1:33" x14ac:dyDescent="0.5">
      <c r="A692" s="149">
        <v>690</v>
      </c>
      <c r="B692" s="146"/>
      <c r="C692" s="146"/>
      <c r="D692" s="146"/>
      <c r="E692" s="146"/>
      <c r="F692" s="146"/>
      <c r="G692" s="146"/>
      <c r="H692" s="146"/>
      <c r="I692" s="146"/>
      <c r="J692" s="146"/>
      <c r="K692" s="146"/>
      <c r="L692" s="218" t="str">
        <f t="shared" si="131"/>
        <v/>
      </c>
      <c r="M692" s="123">
        <f t="shared" si="133"/>
        <v>0</v>
      </c>
      <c r="N692" s="119" t="str">
        <f t="shared" si="134"/>
        <v/>
      </c>
      <c r="O692" s="119" t="str">
        <f t="shared" si="135"/>
        <v/>
      </c>
      <c r="P692" s="119" t="str">
        <f t="shared" si="136"/>
        <v/>
      </c>
      <c r="Q692" s="119" t="str">
        <f t="shared" si="137"/>
        <v/>
      </c>
      <c r="R692" s="119" t="str">
        <f t="shared" si="138"/>
        <v/>
      </c>
      <c r="S692" s="119" t="str">
        <f t="shared" si="139"/>
        <v/>
      </c>
      <c r="T692" s="119" t="str">
        <f t="shared" si="140"/>
        <v/>
      </c>
      <c r="U692" s="119" t="str">
        <f t="shared" si="141"/>
        <v/>
      </c>
      <c r="V692" s="119" t="str">
        <f t="shared" si="142"/>
        <v/>
      </c>
      <c r="W692" s="119" t="str">
        <f t="shared" si="143"/>
        <v/>
      </c>
      <c r="X692" s="147" t="str">
        <f t="shared" si="132"/>
        <v/>
      </c>
      <c r="Y692" s="88"/>
      <c r="Z692" s="88"/>
      <c r="AA692" s="88"/>
      <c r="AB692" s="88"/>
      <c r="AC692" s="88"/>
      <c r="AD692" s="88"/>
      <c r="AE692" s="88"/>
      <c r="AF692" s="88"/>
      <c r="AG692" s="88"/>
    </row>
    <row r="693" spans="1:33" x14ac:dyDescent="0.5">
      <c r="A693" s="149">
        <v>691</v>
      </c>
      <c r="B693" s="146"/>
      <c r="C693" s="146"/>
      <c r="D693" s="146"/>
      <c r="E693" s="146"/>
      <c r="F693" s="146"/>
      <c r="G693" s="146"/>
      <c r="H693" s="146"/>
      <c r="I693" s="146"/>
      <c r="J693" s="146"/>
      <c r="K693" s="146"/>
      <c r="L693" s="218" t="str">
        <f t="shared" si="131"/>
        <v/>
      </c>
      <c r="M693" s="123">
        <f t="shared" si="133"/>
        <v>0</v>
      </c>
      <c r="N693" s="119" t="str">
        <f t="shared" si="134"/>
        <v/>
      </c>
      <c r="O693" s="119" t="str">
        <f t="shared" si="135"/>
        <v/>
      </c>
      <c r="P693" s="119" t="str">
        <f t="shared" si="136"/>
        <v/>
      </c>
      <c r="Q693" s="119" t="str">
        <f t="shared" si="137"/>
        <v/>
      </c>
      <c r="R693" s="119" t="str">
        <f t="shared" si="138"/>
        <v/>
      </c>
      <c r="S693" s="119" t="str">
        <f t="shared" si="139"/>
        <v/>
      </c>
      <c r="T693" s="119" t="str">
        <f t="shared" si="140"/>
        <v/>
      </c>
      <c r="U693" s="119" t="str">
        <f t="shared" si="141"/>
        <v/>
      </c>
      <c r="V693" s="119" t="str">
        <f t="shared" si="142"/>
        <v/>
      </c>
      <c r="W693" s="119" t="str">
        <f t="shared" si="143"/>
        <v/>
      </c>
      <c r="X693" s="147" t="str">
        <f t="shared" si="132"/>
        <v/>
      </c>
      <c r="Y693" s="88"/>
      <c r="Z693" s="88"/>
      <c r="AA693" s="88"/>
      <c r="AB693" s="88"/>
      <c r="AC693" s="88"/>
      <c r="AD693" s="88"/>
      <c r="AE693" s="88"/>
      <c r="AF693" s="88"/>
      <c r="AG693" s="88"/>
    </row>
    <row r="694" spans="1:33" x14ac:dyDescent="0.5">
      <c r="A694" s="149">
        <v>692</v>
      </c>
      <c r="B694" s="146"/>
      <c r="C694" s="146"/>
      <c r="D694" s="146"/>
      <c r="E694" s="146"/>
      <c r="F694" s="146"/>
      <c r="G694" s="146"/>
      <c r="H694" s="146"/>
      <c r="I694" s="146"/>
      <c r="J694" s="146"/>
      <c r="K694" s="146"/>
      <c r="L694" s="218" t="str">
        <f t="shared" si="131"/>
        <v/>
      </c>
      <c r="M694" s="123">
        <f t="shared" si="133"/>
        <v>0</v>
      </c>
      <c r="N694" s="119" t="str">
        <f t="shared" si="134"/>
        <v/>
      </c>
      <c r="O694" s="119" t="str">
        <f t="shared" si="135"/>
        <v/>
      </c>
      <c r="P694" s="119" t="str">
        <f t="shared" si="136"/>
        <v/>
      </c>
      <c r="Q694" s="119" t="str">
        <f t="shared" si="137"/>
        <v/>
      </c>
      <c r="R694" s="119" t="str">
        <f t="shared" si="138"/>
        <v/>
      </c>
      <c r="S694" s="119" t="str">
        <f t="shared" si="139"/>
        <v/>
      </c>
      <c r="T694" s="119" t="str">
        <f t="shared" si="140"/>
        <v/>
      </c>
      <c r="U694" s="119" t="str">
        <f t="shared" si="141"/>
        <v/>
      </c>
      <c r="V694" s="119" t="str">
        <f t="shared" si="142"/>
        <v/>
      </c>
      <c r="W694" s="119" t="str">
        <f t="shared" si="143"/>
        <v/>
      </c>
      <c r="X694" s="147" t="str">
        <f t="shared" si="132"/>
        <v/>
      </c>
      <c r="Y694" s="88"/>
      <c r="Z694" s="88"/>
      <c r="AA694" s="88"/>
      <c r="AB694" s="88"/>
      <c r="AC694" s="88"/>
      <c r="AD694" s="88"/>
      <c r="AE694" s="88"/>
      <c r="AF694" s="88"/>
      <c r="AG694" s="88"/>
    </row>
    <row r="695" spans="1:33" x14ac:dyDescent="0.5">
      <c r="A695" s="149">
        <v>693</v>
      </c>
      <c r="B695" s="146"/>
      <c r="C695" s="146"/>
      <c r="D695" s="146"/>
      <c r="E695" s="146"/>
      <c r="F695" s="146"/>
      <c r="G695" s="146"/>
      <c r="H695" s="146"/>
      <c r="I695" s="146"/>
      <c r="J695" s="146"/>
      <c r="K695" s="146"/>
      <c r="L695" s="218" t="str">
        <f t="shared" si="131"/>
        <v/>
      </c>
      <c r="M695" s="123">
        <f t="shared" si="133"/>
        <v>0</v>
      </c>
      <c r="N695" s="119" t="str">
        <f t="shared" si="134"/>
        <v/>
      </c>
      <c r="O695" s="119" t="str">
        <f t="shared" si="135"/>
        <v/>
      </c>
      <c r="P695" s="119" t="str">
        <f t="shared" si="136"/>
        <v/>
      </c>
      <c r="Q695" s="119" t="str">
        <f t="shared" si="137"/>
        <v/>
      </c>
      <c r="R695" s="119" t="str">
        <f t="shared" si="138"/>
        <v/>
      </c>
      <c r="S695" s="119" t="str">
        <f t="shared" si="139"/>
        <v/>
      </c>
      <c r="T695" s="119" t="str">
        <f t="shared" si="140"/>
        <v/>
      </c>
      <c r="U695" s="119" t="str">
        <f t="shared" si="141"/>
        <v/>
      </c>
      <c r="V695" s="119" t="str">
        <f t="shared" si="142"/>
        <v/>
      </c>
      <c r="W695" s="119" t="str">
        <f t="shared" si="143"/>
        <v/>
      </c>
      <c r="X695" s="147" t="str">
        <f t="shared" si="132"/>
        <v/>
      </c>
      <c r="Y695" s="88"/>
      <c r="Z695" s="88"/>
      <c r="AA695" s="88"/>
      <c r="AB695" s="88"/>
      <c r="AC695" s="88"/>
      <c r="AD695" s="88"/>
      <c r="AE695" s="88"/>
      <c r="AF695" s="88"/>
      <c r="AG695" s="88"/>
    </row>
    <row r="696" spans="1:33" x14ac:dyDescent="0.5">
      <c r="A696" s="149">
        <v>694</v>
      </c>
      <c r="B696" s="146"/>
      <c r="C696" s="146"/>
      <c r="D696" s="146"/>
      <c r="E696" s="146"/>
      <c r="F696" s="146"/>
      <c r="G696" s="146"/>
      <c r="H696" s="146"/>
      <c r="I696" s="146"/>
      <c r="J696" s="146"/>
      <c r="K696" s="146"/>
      <c r="L696" s="218" t="str">
        <f t="shared" si="131"/>
        <v/>
      </c>
      <c r="M696" s="123">
        <f t="shared" si="133"/>
        <v>0</v>
      </c>
      <c r="N696" s="119" t="str">
        <f t="shared" si="134"/>
        <v/>
      </c>
      <c r="O696" s="119" t="str">
        <f t="shared" si="135"/>
        <v/>
      </c>
      <c r="P696" s="119" t="str">
        <f t="shared" si="136"/>
        <v/>
      </c>
      <c r="Q696" s="119" t="str">
        <f t="shared" si="137"/>
        <v/>
      </c>
      <c r="R696" s="119" t="str">
        <f t="shared" si="138"/>
        <v/>
      </c>
      <c r="S696" s="119" t="str">
        <f t="shared" si="139"/>
        <v/>
      </c>
      <c r="T696" s="119" t="str">
        <f t="shared" si="140"/>
        <v/>
      </c>
      <c r="U696" s="119" t="str">
        <f t="shared" si="141"/>
        <v/>
      </c>
      <c r="V696" s="119" t="str">
        <f t="shared" si="142"/>
        <v/>
      </c>
      <c r="W696" s="119" t="str">
        <f t="shared" si="143"/>
        <v/>
      </c>
      <c r="X696" s="147" t="str">
        <f t="shared" si="132"/>
        <v/>
      </c>
      <c r="Y696" s="88"/>
      <c r="Z696" s="88"/>
      <c r="AA696" s="88"/>
      <c r="AB696" s="88"/>
      <c r="AC696" s="88"/>
      <c r="AD696" s="88"/>
      <c r="AE696" s="88"/>
      <c r="AF696" s="88"/>
      <c r="AG696" s="88"/>
    </row>
    <row r="697" spans="1:33" x14ac:dyDescent="0.5">
      <c r="A697" s="149">
        <v>695</v>
      </c>
      <c r="B697" s="146"/>
      <c r="C697" s="146"/>
      <c r="D697" s="146"/>
      <c r="E697" s="146"/>
      <c r="F697" s="146"/>
      <c r="G697" s="146"/>
      <c r="H697" s="146"/>
      <c r="I697" s="146"/>
      <c r="J697" s="146"/>
      <c r="K697" s="146"/>
      <c r="L697" s="218" t="str">
        <f t="shared" si="131"/>
        <v/>
      </c>
      <c r="M697" s="123">
        <f t="shared" si="133"/>
        <v>0</v>
      </c>
      <c r="N697" s="119" t="str">
        <f t="shared" si="134"/>
        <v/>
      </c>
      <c r="O697" s="119" t="str">
        <f t="shared" si="135"/>
        <v/>
      </c>
      <c r="P697" s="119" t="str">
        <f t="shared" si="136"/>
        <v/>
      </c>
      <c r="Q697" s="119" t="str">
        <f t="shared" si="137"/>
        <v/>
      </c>
      <c r="R697" s="119" t="str">
        <f t="shared" si="138"/>
        <v/>
      </c>
      <c r="S697" s="119" t="str">
        <f t="shared" si="139"/>
        <v/>
      </c>
      <c r="T697" s="119" t="str">
        <f t="shared" si="140"/>
        <v/>
      </c>
      <c r="U697" s="119" t="str">
        <f t="shared" si="141"/>
        <v/>
      </c>
      <c r="V697" s="119" t="str">
        <f t="shared" si="142"/>
        <v/>
      </c>
      <c r="W697" s="119" t="str">
        <f t="shared" si="143"/>
        <v/>
      </c>
      <c r="X697" s="147" t="str">
        <f t="shared" si="132"/>
        <v/>
      </c>
      <c r="Y697" s="88"/>
      <c r="Z697" s="88"/>
      <c r="AA697" s="88"/>
      <c r="AB697" s="88"/>
      <c r="AC697" s="88"/>
      <c r="AD697" s="88"/>
      <c r="AE697" s="88"/>
      <c r="AF697" s="88"/>
      <c r="AG697" s="88"/>
    </row>
    <row r="698" spans="1:33" x14ac:dyDescent="0.5">
      <c r="A698" s="149">
        <v>696</v>
      </c>
      <c r="B698" s="146"/>
      <c r="C698" s="146"/>
      <c r="D698" s="146"/>
      <c r="E698" s="146"/>
      <c r="F698" s="146"/>
      <c r="G698" s="146"/>
      <c r="H698" s="146"/>
      <c r="I698" s="146"/>
      <c r="J698" s="146"/>
      <c r="K698" s="146"/>
      <c r="L698" s="218" t="str">
        <f t="shared" si="131"/>
        <v/>
      </c>
      <c r="M698" s="123">
        <f t="shared" si="133"/>
        <v>0</v>
      </c>
      <c r="N698" s="119" t="str">
        <f t="shared" si="134"/>
        <v/>
      </c>
      <c r="O698" s="119" t="str">
        <f t="shared" si="135"/>
        <v/>
      </c>
      <c r="P698" s="119" t="str">
        <f t="shared" si="136"/>
        <v/>
      </c>
      <c r="Q698" s="119" t="str">
        <f t="shared" si="137"/>
        <v/>
      </c>
      <c r="R698" s="119" t="str">
        <f t="shared" si="138"/>
        <v/>
      </c>
      <c r="S698" s="119" t="str">
        <f t="shared" si="139"/>
        <v/>
      </c>
      <c r="T698" s="119" t="str">
        <f t="shared" si="140"/>
        <v/>
      </c>
      <c r="U698" s="119" t="str">
        <f t="shared" si="141"/>
        <v/>
      </c>
      <c r="V698" s="119" t="str">
        <f t="shared" si="142"/>
        <v/>
      </c>
      <c r="W698" s="119" t="str">
        <f t="shared" si="143"/>
        <v/>
      </c>
      <c r="X698" s="147" t="str">
        <f t="shared" si="132"/>
        <v/>
      </c>
      <c r="Y698" s="88"/>
      <c r="Z698" s="88"/>
      <c r="AA698" s="88"/>
      <c r="AB698" s="88"/>
      <c r="AC698" s="88"/>
      <c r="AD698" s="88"/>
      <c r="AE698" s="88"/>
      <c r="AF698" s="88"/>
      <c r="AG698" s="88"/>
    </row>
    <row r="699" spans="1:33" x14ac:dyDescent="0.5">
      <c r="A699" s="149">
        <v>697</v>
      </c>
      <c r="B699" s="146"/>
      <c r="C699" s="146"/>
      <c r="D699" s="146"/>
      <c r="E699" s="146"/>
      <c r="F699" s="146"/>
      <c r="G699" s="146"/>
      <c r="H699" s="146"/>
      <c r="I699" s="146"/>
      <c r="J699" s="146"/>
      <c r="K699" s="146"/>
      <c r="L699" s="218" t="str">
        <f t="shared" si="131"/>
        <v/>
      </c>
      <c r="M699" s="123">
        <f t="shared" si="133"/>
        <v>0</v>
      </c>
      <c r="N699" s="119" t="str">
        <f t="shared" si="134"/>
        <v/>
      </c>
      <c r="O699" s="119" t="str">
        <f t="shared" si="135"/>
        <v/>
      </c>
      <c r="P699" s="119" t="str">
        <f t="shared" si="136"/>
        <v/>
      </c>
      <c r="Q699" s="119" t="str">
        <f t="shared" si="137"/>
        <v/>
      </c>
      <c r="R699" s="119" t="str">
        <f t="shared" si="138"/>
        <v/>
      </c>
      <c r="S699" s="119" t="str">
        <f t="shared" si="139"/>
        <v/>
      </c>
      <c r="T699" s="119" t="str">
        <f t="shared" si="140"/>
        <v/>
      </c>
      <c r="U699" s="119" t="str">
        <f t="shared" si="141"/>
        <v/>
      </c>
      <c r="V699" s="119" t="str">
        <f t="shared" si="142"/>
        <v/>
      </c>
      <c r="W699" s="119" t="str">
        <f t="shared" si="143"/>
        <v/>
      </c>
      <c r="X699" s="147" t="str">
        <f t="shared" si="132"/>
        <v/>
      </c>
      <c r="Y699" s="88"/>
      <c r="Z699" s="88"/>
      <c r="AA699" s="88"/>
      <c r="AB699" s="88"/>
      <c r="AC699" s="88"/>
      <c r="AD699" s="88"/>
      <c r="AE699" s="88"/>
      <c r="AF699" s="88"/>
      <c r="AG699" s="88"/>
    </row>
    <row r="700" spans="1:33" x14ac:dyDescent="0.5">
      <c r="A700" s="149">
        <v>698</v>
      </c>
      <c r="B700" s="146"/>
      <c r="C700" s="146"/>
      <c r="D700" s="146"/>
      <c r="E700" s="146"/>
      <c r="F700" s="146"/>
      <c r="G700" s="146"/>
      <c r="H700" s="146"/>
      <c r="I700" s="146"/>
      <c r="J700" s="146"/>
      <c r="K700" s="146"/>
      <c r="L700" s="218" t="str">
        <f t="shared" si="131"/>
        <v/>
      </c>
      <c r="M700" s="123">
        <f t="shared" si="133"/>
        <v>0</v>
      </c>
      <c r="N700" s="119" t="str">
        <f t="shared" si="134"/>
        <v/>
      </c>
      <c r="O700" s="119" t="str">
        <f t="shared" si="135"/>
        <v/>
      </c>
      <c r="P700" s="119" t="str">
        <f t="shared" si="136"/>
        <v/>
      </c>
      <c r="Q700" s="119" t="str">
        <f t="shared" si="137"/>
        <v/>
      </c>
      <c r="R700" s="119" t="str">
        <f t="shared" si="138"/>
        <v/>
      </c>
      <c r="S700" s="119" t="str">
        <f t="shared" si="139"/>
        <v/>
      </c>
      <c r="T700" s="119" t="str">
        <f t="shared" si="140"/>
        <v/>
      </c>
      <c r="U700" s="119" t="str">
        <f t="shared" si="141"/>
        <v/>
      </c>
      <c r="V700" s="119" t="str">
        <f t="shared" si="142"/>
        <v/>
      </c>
      <c r="W700" s="119" t="str">
        <f t="shared" si="143"/>
        <v/>
      </c>
      <c r="X700" s="147" t="str">
        <f t="shared" si="132"/>
        <v/>
      </c>
      <c r="Y700" s="88"/>
      <c r="Z700" s="88"/>
      <c r="AA700" s="88"/>
      <c r="AB700" s="88"/>
      <c r="AC700" s="88"/>
      <c r="AD700" s="88"/>
      <c r="AE700" s="88"/>
      <c r="AF700" s="88"/>
      <c r="AG700" s="88"/>
    </row>
    <row r="701" spans="1:33" x14ac:dyDescent="0.5">
      <c r="A701" s="149">
        <v>699</v>
      </c>
      <c r="B701" s="146"/>
      <c r="C701" s="146"/>
      <c r="D701" s="146"/>
      <c r="E701" s="146"/>
      <c r="F701" s="146"/>
      <c r="G701" s="146"/>
      <c r="H701" s="146"/>
      <c r="I701" s="146"/>
      <c r="J701" s="146"/>
      <c r="K701" s="146"/>
      <c r="L701" s="218" t="str">
        <f t="shared" si="131"/>
        <v/>
      </c>
      <c r="M701" s="123">
        <f t="shared" si="133"/>
        <v>0</v>
      </c>
      <c r="N701" s="119" t="str">
        <f t="shared" si="134"/>
        <v/>
      </c>
      <c r="O701" s="119" t="str">
        <f t="shared" si="135"/>
        <v/>
      </c>
      <c r="P701" s="119" t="str">
        <f t="shared" si="136"/>
        <v/>
      </c>
      <c r="Q701" s="119" t="str">
        <f t="shared" si="137"/>
        <v/>
      </c>
      <c r="R701" s="119" t="str">
        <f t="shared" si="138"/>
        <v/>
      </c>
      <c r="S701" s="119" t="str">
        <f t="shared" si="139"/>
        <v/>
      </c>
      <c r="T701" s="119" t="str">
        <f t="shared" si="140"/>
        <v/>
      </c>
      <c r="U701" s="119" t="str">
        <f t="shared" si="141"/>
        <v/>
      </c>
      <c r="V701" s="119" t="str">
        <f t="shared" si="142"/>
        <v/>
      </c>
      <c r="W701" s="119" t="str">
        <f t="shared" si="143"/>
        <v/>
      </c>
      <c r="X701" s="147" t="str">
        <f t="shared" si="132"/>
        <v/>
      </c>
      <c r="Y701" s="88"/>
      <c r="Z701" s="88"/>
      <c r="AA701" s="88"/>
      <c r="AB701" s="88"/>
      <c r="AC701" s="88"/>
      <c r="AD701" s="88"/>
      <c r="AE701" s="88"/>
      <c r="AF701" s="88"/>
      <c r="AG701" s="88"/>
    </row>
    <row r="702" spans="1:33" x14ac:dyDescent="0.5">
      <c r="A702" s="149">
        <v>700</v>
      </c>
      <c r="B702" s="146"/>
      <c r="C702" s="146"/>
      <c r="D702" s="146"/>
      <c r="E702" s="146"/>
      <c r="F702" s="146"/>
      <c r="G702" s="146"/>
      <c r="H702" s="146"/>
      <c r="I702" s="146"/>
      <c r="J702" s="146"/>
      <c r="K702" s="146"/>
      <c r="L702" s="218" t="str">
        <f t="shared" si="131"/>
        <v/>
      </c>
      <c r="M702" s="123">
        <f t="shared" si="133"/>
        <v>0</v>
      </c>
      <c r="N702" s="119" t="str">
        <f t="shared" si="134"/>
        <v/>
      </c>
      <c r="O702" s="119" t="str">
        <f t="shared" si="135"/>
        <v/>
      </c>
      <c r="P702" s="119" t="str">
        <f t="shared" si="136"/>
        <v/>
      </c>
      <c r="Q702" s="119" t="str">
        <f t="shared" si="137"/>
        <v/>
      </c>
      <c r="R702" s="119" t="str">
        <f t="shared" si="138"/>
        <v/>
      </c>
      <c r="S702" s="119" t="str">
        <f t="shared" si="139"/>
        <v/>
      </c>
      <c r="T702" s="119" t="str">
        <f t="shared" si="140"/>
        <v/>
      </c>
      <c r="U702" s="119" t="str">
        <f t="shared" si="141"/>
        <v/>
      </c>
      <c r="V702" s="119" t="str">
        <f t="shared" si="142"/>
        <v/>
      </c>
      <c r="W702" s="119" t="str">
        <f t="shared" si="143"/>
        <v/>
      </c>
      <c r="X702" s="147" t="str">
        <f t="shared" si="132"/>
        <v/>
      </c>
      <c r="Y702" s="88"/>
      <c r="Z702" s="88"/>
      <c r="AA702" s="88"/>
      <c r="AB702" s="88"/>
      <c r="AC702" s="88"/>
      <c r="AD702" s="88"/>
      <c r="AE702" s="88"/>
      <c r="AF702" s="88"/>
      <c r="AG702" s="88"/>
    </row>
    <row r="703" spans="1:33" x14ac:dyDescent="0.5">
      <c r="A703" s="149">
        <v>701</v>
      </c>
      <c r="B703" s="146"/>
      <c r="C703" s="146"/>
      <c r="D703" s="146"/>
      <c r="E703" s="146"/>
      <c r="F703" s="146"/>
      <c r="G703" s="146"/>
      <c r="H703" s="146"/>
      <c r="I703" s="146"/>
      <c r="J703" s="146"/>
      <c r="K703" s="146"/>
      <c r="L703" s="218" t="str">
        <f t="shared" si="131"/>
        <v/>
      </c>
      <c r="M703" s="123">
        <f t="shared" si="133"/>
        <v>0</v>
      </c>
      <c r="N703" s="119" t="str">
        <f t="shared" si="134"/>
        <v/>
      </c>
      <c r="O703" s="119" t="str">
        <f t="shared" si="135"/>
        <v/>
      </c>
      <c r="P703" s="119" t="str">
        <f t="shared" si="136"/>
        <v/>
      </c>
      <c r="Q703" s="119" t="str">
        <f t="shared" si="137"/>
        <v/>
      </c>
      <c r="R703" s="119" t="str">
        <f t="shared" si="138"/>
        <v/>
      </c>
      <c r="S703" s="119" t="str">
        <f t="shared" si="139"/>
        <v/>
      </c>
      <c r="T703" s="119" t="str">
        <f t="shared" si="140"/>
        <v/>
      </c>
      <c r="U703" s="119" t="str">
        <f t="shared" si="141"/>
        <v/>
      </c>
      <c r="V703" s="119" t="str">
        <f t="shared" si="142"/>
        <v/>
      </c>
      <c r="W703" s="119" t="str">
        <f t="shared" si="143"/>
        <v/>
      </c>
      <c r="X703" s="147" t="str">
        <f t="shared" si="132"/>
        <v/>
      </c>
      <c r="Y703" s="88"/>
      <c r="Z703" s="88"/>
      <c r="AA703" s="88"/>
      <c r="AB703" s="88"/>
      <c r="AC703" s="88"/>
      <c r="AD703" s="88"/>
      <c r="AE703" s="88"/>
      <c r="AF703" s="88"/>
      <c r="AG703" s="88"/>
    </row>
    <row r="704" spans="1:33" x14ac:dyDescent="0.5">
      <c r="A704" s="149">
        <v>702</v>
      </c>
      <c r="B704" s="146"/>
      <c r="C704" s="146"/>
      <c r="D704" s="146"/>
      <c r="E704" s="146"/>
      <c r="F704" s="146"/>
      <c r="G704" s="146"/>
      <c r="H704" s="146"/>
      <c r="I704" s="146"/>
      <c r="J704" s="146"/>
      <c r="K704" s="146"/>
      <c r="L704" s="218" t="str">
        <f t="shared" si="131"/>
        <v/>
      </c>
      <c r="M704" s="123">
        <f t="shared" si="133"/>
        <v>0</v>
      </c>
      <c r="N704" s="119" t="str">
        <f t="shared" si="134"/>
        <v/>
      </c>
      <c r="O704" s="119" t="str">
        <f t="shared" si="135"/>
        <v/>
      </c>
      <c r="P704" s="119" t="str">
        <f t="shared" si="136"/>
        <v/>
      </c>
      <c r="Q704" s="119" t="str">
        <f t="shared" si="137"/>
        <v/>
      </c>
      <c r="R704" s="119" t="str">
        <f t="shared" si="138"/>
        <v/>
      </c>
      <c r="S704" s="119" t="str">
        <f t="shared" si="139"/>
        <v/>
      </c>
      <c r="T704" s="119" t="str">
        <f t="shared" si="140"/>
        <v/>
      </c>
      <c r="U704" s="119" t="str">
        <f t="shared" si="141"/>
        <v/>
      </c>
      <c r="V704" s="119" t="str">
        <f t="shared" si="142"/>
        <v/>
      </c>
      <c r="W704" s="119" t="str">
        <f t="shared" si="143"/>
        <v/>
      </c>
      <c r="X704" s="147" t="str">
        <f t="shared" si="132"/>
        <v/>
      </c>
      <c r="Y704" s="88"/>
      <c r="Z704" s="88"/>
      <c r="AA704" s="88"/>
      <c r="AB704" s="88"/>
      <c r="AC704" s="88"/>
      <c r="AD704" s="88"/>
      <c r="AE704" s="88"/>
      <c r="AF704" s="88"/>
      <c r="AG704" s="88"/>
    </row>
    <row r="705" spans="1:33" x14ac:dyDescent="0.5">
      <c r="A705" s="149">
        <v>703</v>
      </c>
      <c r="B705" s="146"/>
      <c r="C705" s="146"/>
      <c r="D705" s="146"/>
      <c r="E705" s="146"/>
      <c r="F705" s="146"/>
      <c r="G705" s="146"/>
      <c r="H705" s="146"/>
      <c r="I705" s="146"/>
      <c r="J705" s="146"/>
      <c r="K705" s="146"/>
      <c r="L705" s="218" t="str">
        <f t="shared" si="131"/>
        <v/>
      </c>
      <c r="M705" s="123">
        <f t="shared" si="133"/>
        <v>0</v>
      </c>
      <c r="N705" s="119" t="str">
        <f t="shared" si="134"/>
        <v/>
      </c>
      <c r="O705" s="119" t="str">
        <f t="shared" si="135"/>
        <v/>
      </c>
      <c r="P705" s="119" t="str">
        <f t="shared" si="136"/>
        <v/>
      </c>
      <c r="Q705" s="119" t="str">
        <f t="shared" si="137"/>
        <v/>
      </c>
      <c r="R705" s="119" t="str">
        <f t="shared" si="138"/>
        <v/>
      </c>
      <c r="S705" s="119" t="str">
        <f t="shared" si="139"/>
        <v/>
      </c>
      <c r="T705" s="119" t="str">
        <f t="shared" si="140"/>
        <v/>
      </c>
      <c r="U705" s="119" t="str">
        <f t="shared" si="141"/>
        <v/>
      </c>
      <c r="V705" s="119" t="str">
        <f t="shared" si="142"/>
        <v/>
      </c>
      <c r="W705" s="119" t="str">
        <f t="shared" si="143"/>
        <v/>
      </c>
      <c r="X705" s="147" t="str">
        <f t="shared" si="132"/>
        <v/>
      </c>
      <c r="Y705" s="88"/>
      <c r="Z705" s="88"/>
      <c r="AA705" s="88"/>
      <c r="AB705" s="88"/>
      <c r="AC705" s="88"/>
      <c r="AD705" s="88"/>
      <c r="AE705" s="88"/>
      <c r="AF705" s="88"/>
      <c r="AG705" s="88"/>
    </row>
    <row r="706" spans="1:33" x14ac:dyDescent="0.5">
      <c r="A706" s="149">
        <v>704</v>
      </c>
      <c r="B706" s="146"/>
      <c r="C706" s="146"/>
      <c r="D706" s="146"/>
      <c r="E706" s="146"/>
      <c r="F706" s="146"/>
      <c r="G706" s="146"/>
      <c r="H706" s="146"/>
      <c r="I706" s="146"/>
      <c r="J706" s="146"/>
      <c r="K706" s="146"/>
      <c r="L706" s="218" t="str">
        <f t="shared" si="131"/>
        <v/>
      </c>
      <c r="M706" s="123">
        <f t="shared" si="133"/>
        <v>0</v>
      </c>
      <c r="N706" s="119" t="str">
        <f t="shared" si="134"/>
        <v/>
      </c>
      <c r="O706" s="119" t="str">
        <f t="shared" si="135"/>
        <v/>
      </c>
      <c r="P706" s="119" t="str">
        <f t="shared" si="136"/>
        <v/>
      </c>
      <c r="Q706" s="119" t="str">
        <f t="shared" si="137"/>
        <v/>
      </c>
      <c r="R706" s="119" t="str">
        <f t="shared" si="138"/>
        <v/>
      </c>
      <c r="S706" s="119" t="str">
        <f t="shared" si="139"/>
        <v/>
      </c>
      <c r="T706" s="119" t="str">
        <f t="shared" si="140"/>
        <v/>
      </c>
      <c r="U706" s="119" t="str">
        <f t="shared" si="141"/>
        <v/>
      </c>
      <c r="V706" s="119" t="str">
        <f t="shared" si="142"/>
        <v/>
      </c>
      <c r="W706" s="119" t="str">
        <f t="shared" si="143"/>
        <v/>
      </c>
      <c r="X706" s="147" t="str">
        <f t="shared" si="132"/>
        <v/>
      </c>
      <c r="Y706" s="88"/>
      <c r="Z706" s="88"/>
      <c r="AA706" s="88"/>
      <c r="AB706" s="88"/>
      <c r="AC706" s="88"/>
      <c r="AD706" s="88"/>
      <c r="AE706" s="88"/>
      <c r="AF706" s="88"/>
      <c r="AG706" s="88"/>
    </row>
    <row r="707" spans="1:33" x14ac:dyDescent="0.5">
      <c r="A707" s="149">
        <v>705</v>
      </c>
      <c r="B707" s="146"/>
      <c r="C707" s="146"/>
      <c r="D707" s="146"/>
      <c r="E707" s="146"/>
      <c r="F707" s="146"/>
      <c r="G707" s="146"/>
      <c r="H707" s="146"/>
      <c r="I707" s="146"/>
      <c r="J707" s="146"/>
      <c r="K707" s="146"/>
      <c r="L707" s="218" t="str">
        <f t="shared" ref="L707:L770" si="144">X707</f>
        <v/>
      </c>
      <c r="M707" s="123">
        <f t="shared" si="133"/>
        <v>0</v>
      </c>
      <c r="N707" s="119" t="str">
        <f t="shared" si="134"/>
        <v/>
      </c>
      <c r="O707" s="119" t="str">
        <f t="shared" si="135"/>
        <v/>
      </c>
      <c r="P707" s="119" t="str">
        <f t="shared" si="136"/>
        <v/>
      </c>
      <c r="Q707" s="119" t="str">
        <f t="shared" si="137"/>
        <v/>
      </c>
      <c r="R707" s="119" t="str">
        <f t="shared" si="138"/>
        <v/>
      </c>
      <c r="S707" s="119" t="str">
        <f t="shared" si="139"/>
        <v/>
      </c>
      <c r="T707" s="119" t="str">
        <f t="shared" si="140"/>
        <v/>
      </c>
      <c r="U707" s="119" t="str">
        <f t="shared" si="141"/>
        <v/>
      </c>
      <c r="V707" s="119" t="str">
        <f t="shared" si="142"/>
        <v/>
      </c>
      <c r="W707" s="119" t="str">
        <f t="shared" si="143"/>
        <v/>
      </c>
      <c r="X707" s="147" t="str">
        <f t="shared" ref="X707:X770" si="145">IF(M707=0,"",SUM(B707:K707))</f>
        <v/>
      </c>
      <c r="Y707" s="88"/>
      <c r="Z707" s="88"/>
      <c r="AA707" s="88"/>
      <c r="AB707" s="88"/>
      <c r="AC707" s="88"/>
      <c r="AD707" s="88"/>
      <c r="AE707" s="88"/>
      <c r="AF707" s="88"/>
      <c r="AG707" s="88"/>
    </row>
    <row r="708" spans="1:33" x14ac:dyDescent="0.5">
      <c r="A708" s="149">
        <v>706</v>
      </c>
      <c r="B708" s="146"/>
      <c r="C708" s="146"/>
      <c r="D708" s="146"/>
      <c r="E708" s="146"/>
      <c r="F708" s="146"/>
      <c r="G708" s="146"/>
      <c r="H708" s="146"/>
      <c r="I708" s="146"/>
      <c r="J708" s="146"/>
      <c r="K708" s="146"/>
      <c r="L708" s="218" t="str">
        <f t="shared" si="144"/>
        <v/>
      </c>
      <c r="M708" s="123">
        <f t="shared" ref="M708:M771" si="146">COUNT(B708:K708)</f>
        <v>0</v>
      </c>
      <c r="N708" s="119" t="str">
        <f t="shared" ref="N708:N771" si="147">IF(B708=0,"",B708^2)</f>
        <v/>
      </c>
      <c r="O708" s="119" t="str">
        <f t="shared" ref="O708:O771" si="148">IF(C708=0,"",C708^2)</f>
        <v/>
      </c>
      <c r="P708" s="119" t="str">
        <f t="shared" ref="P708:P771" si="149">IF(D708=0,"",D708^2)</f>
        <v/>
      </c>
      <c r="Q708" s="119" t="str">
        <f t="shared" ref="Q708:Q771" si="150">IF(E708=0,"",E708^2)</f>
        <v/>
      </c>
      <c r="R708" s="119" t="str">
        <f t="shared" ref="R708:R771" si="151">IF(F708=0,"",F708^2)</f>
        <v/>
      </c>
      <c r="S708" s="119" t="str">
        <f t="shared" ref="S708:S771" si="152">IF(G708=0,"",G708^2)</f>
        <v/>
      </c>
      <c r="T708" s="119" t="str">
        <f t="shared" ref="T708:T771" si="153">IF(H708=0,"",H708^2)</f>
        <v/>
      </c>
      <c r="U708" s="119" t="str">
        <f t="shared" ref="U708:U771" si="154">IF(I708=0,"",I708^2)</f>
        <v/>
      </c>
      <c r="V708" s="119" t="str">
        <f t="shared" ref="V708:V771" si="155">IF(J708=0,"",J708^2)</f>
        <v/>
      </c>
      <c r="W708" s="119" t="str">
        <f t="shared" ref="W708:W771" si="156">IF(K708=0,"",K708^2)</f>
        <v/>
      </c>
      <c r="X708" s="147" t="str">
        <f t="shared" si="145"/>
        <v/>
      </c>
      <c r="Y708" s="88"/>
      <c r="Z708" s="88"/>
      <c r="AA708" s="88"/>
      <c r="AB708" s="88"/>
      <c r="AC708" s="88"/>
      <c r="AD708" s="88"/>
      <c r="AE708" s="88"/>
      <c r="AF708" s="88"/>
      <c r="AG708" s="88"/>
    </row>
    <row r="709" spans="1:33" x14ac:dyDescent="0.5">
      <c r="A709" s="149">
        <v>707</v>
      </c>
      <c r="B709" s="146"/>
      <c r="C709" s="146"/>
      <c r="D709" s="146"/>
      <c r="E709" s="146"/>
      <c r="F709" s="146"/>
      <c r="G709" s="146"/>
      <c r="H709" s="146"/>
      <c r="I709" s="146"/>
      <c r="J709" s="146"/>
      <c r="K709" s="146"/>
      <c r="L709" s="218" t="str">
        <f t="shared" si="144"/>
        <v/>
      </c>
      <c r="M709" s="123">
        <f t="shared" si="146"/>
        <v>0</v>
      </c>
      <c r="N709" s="119" t="str">
        <f t="shared" si="147"/>
        <v/>
      </c>
      <c r="O709" s="119" t="str">
        <f t="shared" si="148"/>
        <v/>
      </c>
      <c r="P709" s="119" t="str">
        <f t="shared" si="149"/>
        <v/>
      </c>
      <c r="Q709" s="119" t="str">
        <f t="shared" si="150"/>
        <v/>
      </c>
      <c r="R709" s="119" t="str">
        <f t="shared" si="151"/>
        <v/>
      </c>
      <c r="S709" s="119" t="str">
        <f t="shared" si="152"/>
        <v/>
      </c>
      <c r="T709" s="119" t="str">
        <f t="shared" si="153"/>
        <v/>
      </c>
      <c r="U709" s="119" t="str">
        <f t="shared" si="154"/>
        <v/>
      </c>
      <c r="V709" s="119" t="str">
        <f t="shared" si="155"/>
        <v/>
      </c>
      <c r="W709" s="119" t="str">
        <f t="shared" si="156"/>
        <v/>
      </c>
      <c r="X709" s="147" t="str">
        <f t="shared" si="145"/>
        <v/>
      </c>
      <c r="Y709" s="88"/>
      <c r="Z709" s="88"/>
      <c r="AA709" s="88"/>
      <c r="AB709" s="88"/>
      <c r="AC709" s="88"/>
      <c r="AD709" s="88"/>
      <c r="AE709" s="88"/>
      <c r="AF709" s="88"/>
      <c r="AG709" s="88"/>
    </row>
    <row r="710" spans="1:33" x14ac:dyDescent="0.5">
      <c r="A710" s="149">
        <v>708</v>
      </c>
      <c r="B710" s="146"/>
      <c r="C710" s="146"/>
      <c r="D710" s="146"/>
      <c r="E710" s="146"/>
      <c r="F710" s="146"/>
      <c r="G710" s="146"/>
      <c r="H710" s="146"/>
      <c r="I710" s="146"/>
      <c r="J710" s="146"/>
      <c r="K710" s="146"/>
      <c r="L710" s="218" t="str">
        <f t="shared" si="144"/>
        <v/>
      </c>
      <c r="M710" s="123">
        <f t="shared" si="146"/>
        <v>0</v>
      </c>
      <c r="N710" s="119" t="str">
        <f t="shared" si="147"/>
        <v/>
      </c>
      <c r="O710" s="119" t="str">
        <f t="shared" si="148"/>
        <v/>
      </c>
      <c r="P710" s="119" t="str">
        <f t="shared" si="149"/>
        <v/>
      </c>
      <c r="Q710" s="119" t="str">
        <f t="shared" si="150"/>
        <v/>
      </c>
      <c r="R710" s="119" t="str">
        <f t="shared" si="151"/>
        <v/>
      </c>
      <c r="S710" s="119" t="str">
        <f t="shared" si="152"/>
        <v/>
      </c>
      <c r="T710" s="119" t="str">
        <f t="shared" si="153"/>
        <v/>
      </c>
      <c r="U710" s="119" t="str">
        <f t="shared" si="154"/>
        <v/>
      </c>
      <c r="V710" s="119" t="str">
        <f t="shared" si="155"/>
        <v/>
      </c>
      <c r="W710" s="119" t="str">
        <f t="shared" si="156"/>
        <v/>
      </c>
      <c r="X710" s="147" t="str">
        <f t="shared" si="145"/>
        <v/>
      </c>
      <c r="Y710" s="88"/>
      <c r="Z710" s="88"/>
      <c r="AA710" s="88"/>
      <c r="AB710" s="88"/>
      <c r="AC710" s="88"/>
      <c r="AD710" s="88"/>
      <c r="AE710" s="88"/>
      <c r="AF710" s="88"/>
      <c r="AG710" s="88"/>
    </row>
    <row r="711" spans="1:33" x14ac:dyDescent="0.5">
      <c r="A711" s="149">
        <v>709</v>
      </c>
      <c r="B711" s="146"/>
      <c r="C711" s="146"/>
      <c r="D711" s="146"/>
      <c r="E711" s="146"/>
      <c r="F711" s="146"/>
      <c r="G711" s="146"/>
      <c r="H711" s="146"/>
      <c r="I711" s="146"/>
      <c r="J711" s="146"/>
      <c r="K711" s="146"/>
      <c r="L711" s="218" t="str">
        <f t="shared" si="144"/>
        <v/>
      </c>
      <c r="M711" s="123">
        <f t="shared" si="146"/>
        <v>0</v>
      </c>
      <c r="N711" s="119" t="str">
        <f t="shared" si="147"/>
        <v/>
      </c>
      <c r="O711" s="119" t="str">
        <f t="shared" si="148"/>
        <v/>
      </c>
      <c r="P711" s="119" t="str">
        <f t="shared" si="149"/>
        <v/>
      </c>
      <c r="Q711" s="119" t="str">
        <f t="shared" si="150"/>
        <v/>
      </c>
      <c r="R711" s="119" t="str">
        <f t="shared" si="151"/>
        <v/>
      </c>
      <c r="S711" s="119" t="str">
        <f t="shared" si="152"/>
        <v/>
      </c>
      <c r="T711" s="119" t="str">
        <f t="shared" si="153"/>
        <v/>
      </c>
      <c r="U711" s="119" t="str">
        <f t="shared" si="154"/>
        <v/>
      </c>
      <c r="V711" s="119" t="str">
        <f t="shared" si="155"/>
        <v/>
      </c>
      <c r="W711" s="119" t="str">
        <f t="shared" si="156"/>
        <v/>
      </c>
      <c r="X711" s="147" t="str">
        <f t="shared" si="145"/>
        <v/>
      </c>
      <c r="Y711" s="88"/>
      <c r="Z711" s="88"/>
      <c r="AA711" s="88"/>
      <c r="AB711" s="88"/>
      <c r="AC711" s="88"/>
      <c r="AD711" s="88"/>
      <c r="AE711" s="88"/>
      <c r="AF711" s="88"/>
      <c r="AG711" s="88"/>
    </row>
    <row r="712" spans="1:33" x14ac:dyDescent="0.5">
      <c r="A712" s="149">
        <v>710</v>
      </c>
      <c r="B712" s="146"/>
      <c r="C712" s="146"/>
      <c r="D712" s="146"/>
      <c r="E712" s="146"/>
      <c r="F712" s="146"/>
      <c r="G712" s="146"/>
      <c r="H712" s="146"/>
      <c r="I712" s="146"/>
      <c r="J712" s="146"/>
      <c r="K712" s="146"/>
      <c r="L712" s="218" t="str">
        <f t="shared" si="144"/>
        <v/>
      </c>
      <c r="M712" s="123">
        <f t="shared" si="146"/>
        <v>0</v>
      </c>
      <c r="N712" s="119" t="str">
        <f t="shared" si="147"/>
        <v/>
      </c>
      <c r="O712" s="119" t="str">
        <f t="shared" si="148"/>
        <v/>
      </c>
      <c r="P712" s="119" t="str">
        <f t="shared" si="149"/>
        <v/>
      </c>
      <c r="Q712" s="119" t="str">
        <f t="shared" si="150"/>
        <v/>
      </c>
      <c r="R712" s="119" t="str">
        <f t="shared" si="151"/>
        <v/>
      </c>
      <c r="S712" s="119" t="str">
        <f t="shared" si="152"/>
        <v/>
      </c>
      <c r="T712" s="119" t="str">
        <f t="shared" si="153"/>
        <v/>
      </c>
      <c r="U712" s="119" t="str">
        <f t="shared" si="154"/>
        <v/>
      </c>
      <c r="V712" s="119" t="str">
        <f t="shared" si="155"/>
        <v/>
      </c>
      <c r="W712" s="119" t="str">
        <f t="shared" si="156"/>
        <v/>
      </c>
      <c r="X712" s="147" t="str">
        <f t="shared" si="145"/>
        <v/>
      </c>
      <c r="Y712" s="88"/>
      <c r="Z712" s="88"/>
      <c r="AA712" s="88"/>
      <c r="AB712" s="88"/>
      <c r="AC712" s="88"/>
      <c r="AD712" s="88"/>
      <c r="AE712" s="88"/>
      <c r="AF712" s="88"/>
      <c r="AG712" s="88"/>
    </row>
    <row r="713" spans="1:33" x14ac:dyDescent="0.5">
      <c r="A713" s="149">
        <v>711</v>
      </c>
      <c r="B713" s="146"/>
      <c r="C713" s="146"/>
      <c r="D713" s="146"/>
      <c r="E713" s="146"/>
      <c r="F713" s="146"/>
      <c r="G713" s="146"/>
      <c r="H713" s="146"/>
      <c r="I713" s="146"/>
      <c r="J713" s="146"/>
      <c r="K713" s="146"/>
      <c r="L713" s="218" t="str">
        <f t="shared" si="144"/>
        <v/>
      </c>
      <c r="M713" s="123">
        <f t="shared" si="146"/>
        <v>0</v>
      </c>
      <c r="N713" s="119" t="str">
        <f t="shared" si="147"/>
        <v/>
      </c>
      <c r="O713" s="119" t="str">
        <f t="shared" si="148"/>
        <v/>
      </c>
      <c r="P713" s="119" t="str">
        <f t="shared" si="149"/>
        <v/>
      </c>
      <c r="Q713" s="119" t="str">
        <f t="shared" si="150"/>
        <v/>
      </c>
      <c r="R713" s="119" t="str">
        <f t="shared" si="151"/>
        <v/>
      </c>
      <c r="S713" s="119" t="str">
        <f t="shared" si="152"/>
        <v/>
      </c>
      <c r="T713" s="119" t="str">
        <f t="shared" si="153"/>
        <v/>
      </c>
      <c r="U713" s="119" t="str">
        <f t="shared" si="154"/>
        <v/>
      </c>
      <c r="V713" s="119" t="str">
        <f t="shared" si="155"/>
        <v/>
      </c>
      <c r="W713" s="119" t="str">
        <f t="shared" si="156"/>
        <v/>
      </c>
      <c r="X713" s="147" t="str">
        <f t="shared" si="145"/>
        <v/>
      </c>
      <c r="Y713" s="88"/>
      <c r="Z713" s="88"/>
      <c r="AA713" s="88"/>
      <c r="AB713" s="88"/>
      <c r="AC713" s="88"/>
      <c r="AD713" s="88"/>
      <c r="AE713" s="88"/>
      <c r="AF713" s="88"/>
      <c r="AG713" s="88"/>
    </row>
    <row r="714" spans="1:33" x14ac:dyDescent="0.5">
      <c r="A714" s="149">
        <v>712</v>
      </c>
      <c r="B714" s="146"/>
      <c r="C714" s="146"/>
      <c r="D714" s="146"/>
      <c r="E714" s="146"/>
      <c r="F714" s="146"/>
      <c r="G714" s="146"/>
      <c r="H714" s="146"/>
      <c r="I714" s="146"/>
      <c r="J714" s="146"/>
      <c r="K714" s="146"/>
      <c r="L714" s="218" t="str">
        <f t="shared" si="144"/>
        <v/>
      </c>
      <c r="M714" s="123">
        <f t="shared" si="146"/>
        <v>0</v>
      </c>
      <c r="N714" s="119" t="str">
        <f t="shared" si="147"/>
        <v/>
      </c>
      <c r="O714" s="119" t="str">
        <f t="shared" si="148"/>
        <v/>
      </c>
      <c r="P714" s="119" t="str">
        <f t="shared" si="149"/>
        <v/>
      </c>
      <c r="Q714" s="119" t="str">
        <f t="shared" si="150"/>
        <v/>
      </c>
      <c r="R714" s="119" t="str">
        <f t="shared" si="151"/>
        <v/>
      </c>
      <c r="S714" s="119" t="str">
        <f t="shared" si="152"/>
        <v/>
      </c>
      <c r="T714" s="119" t="str">
        <f t="shared" si="153"/>
        <v/>
      </c>
      <c r="U714" s="119" t="str">
        <f t="shared" si="154"/>
        <v/>
      </c>
      <c r="V714" s="119" t="str">
        <f t="shared" si="155"/>
        <v/>
      </c>
      <c r="W714" s="119" t="str">
        <f t="shared" si="156"/>
        <v/>
      </c>
      <c r="X714" s="147" t="str">
        <f t="shared" si="145"/>
        <v/>
      </c>
      <c r="Y714" s="88"/>
      <c r="Z714" s="88"/>
      <c r="AA714" s="88"/>
      <c r="AB714" s="88"/>
      <c r="AC714" s="88"/>
      <c r="AD714" s="88"/>
      <c r="AE714" s="88"/>
      <c r="AF714" s="88"/>
      <c r="AG714" s="88"/>
    </row>
    <row r="715" spans="1:33" x14ac:dyDescent="0.5">
      <c r="A715" s="149">
        <v>713</v>
      </c>
      <c r="B715" s="146"/>
      <c r="C715" s="146"/>
      <c r="D715" s="146"/>
      <c r="E715" s="146"/>
      <c r="F715" s="146"/>
      <c r="G715" s="146"/>
      <c r="H715" s="146"/>
      <c r="I715" s="146"/>
      <c r="J715" s="146"/>
      <c r="K715" s="146"/>
      <c r="L715" s="218" t="str">
        <f t="shared" si="144"/>
        <v/>
      </c>
      <c r="M715" s="123">
        <f t="shared" si="146"/>
        <v>0</v>
      </c>
      <c r="N715" s="119" t="str">
        <f t="shared" si="147"/>
        <v/>
      </c>
      <c r="O715" s="119" t="str">
        <f t="shared" si="148"/>
        <v/>
      </c>
      <c r="P715" s="119" t="str">
        <f t="shared" si="149"/>
        <v/>
      </c>
      <c r="Q715" s="119" t="str">
        <f t="shared" si="150"/>
        <v/>
      </c>
      <c r="R715" s="119" t="str">
        <f t="shared" si="151"/>
        <v/>
      </c>
      <c r="S715" s="119" t="str">
        <f t="shared" si="152"/>
        <v/>
      </c>
      <c r="T715" s="119" t="str">
        <f t="shared" si="153"/>
        <v/>
      </c>
      <c r="U715" s="119" t="str">
        <f t="shared" si="154"/>
        <v/>
      </c>
      <c r="V715" s="119" t="str">
        <f t="shared" si="155"/>
        <v/>
      </c>
      <c r="W715" s="119" t="str">
        <f t="shared" si="156"/>
        <v/>
      </c>
      <c r="X715" s="147" t="str">
        <f t="shared" si="145"/>
        <v/>
      </c>
      <c r="Y715" s="88"/>
      <c r="Z715" s="88"/>
      <c r="AA715" s="88"/>
      <c r="AB715" s="88"/>
      <c r="AC715" s="88"/>
      <c r="AD715" s="88"/>
      <c r="AE715" s="88"/>
      <c r="AF715" s="88"/>
      <c r="AG715" s="88"/>
    </row>
    <row r="716" spans="1:33" x14ac:dyDescent="0.5">
      <c r="A716" s="149">
        <v>714</v>
      </c>
      <c r="B716" s="146"/>
      <c r="C716" s="146"/>
      <c r="D716" s="146"/>
      <c r="E716" s="146"/>
      <c r="F716" s="146"/>
      <c r="G716" s="146"/>
      <c r="H716" s="146"/>
      <c r="I716" s="146"/>
      <c r="J716" s="146"/>
      <c r="K716" s="146"/>
      <c r="L716" s="218" t="str">
        <f t="shared" si="144"/>
        <v/>
      </c>
      <c r="M716" s="123">
        <f t="shared" si="146"/>
        <v>0</v>
      </c>
      <c r="N716" s="119" t="str">
        <f t="shared" si="147"/>
        <v/>
      </c>
      <c r="O716" s="119" t="str">
        <f t="shared" si="148"/>
        <v/>
      </c>
      <c r="P716" s="119" t="str">
        <f t="shared" si="149"/>
        <v/>
      </c>
      <c r="Q716" s="119" t="str">
        <f t="shared" si="150"/>
        <v/>
      </c>
      <c r="R716" s="119" t="str">
        <f t="shared" si="151"/>
        <v/>
      </c>
      <c r="S716" s="119" t="str">
        <f t="shared" si="152"/>
        <v/>
      </c>
      <c r="T716" s="119" t="str">
        <f t="shared" si="153"/>
        <v/>
      </c>
      <c r="U716" s="119" t="str">
        <f t="shared" si="154"/>
        <v/>
      </c>
      <c r="V716" s="119" t="str">
        <f t="shared" si="155"/>
        <v/>
      </c>
      <c r="W716" s="119" t="str">
        <f t="shared" si="156"/>
        <v/>
      </c>
      <c r="X716" s="147" t="str">
        <f t="shared" si="145"/>
        <v/>
      </c>
      <c r="Y716" s="88"/>
      <c r="Z716" s="88"/>
      <c r="AA716" s="88"/>
      <c r="AB716" s="88"/>
      <c r="AC716" s="88"/>
      <c r="AD716" s="88"/>
      <c r="AE716" s="88"/>
      <c r="AF716" s="88"/>
      <c r="AG716" s="88"/>
    </row>
    <row r="717" spans="1:33" x14ac:dyDescent="0.5">
      <c r="A717" s="149">
        <v>715</v>
      </c>
      <c r="B717" s="146"/>
      <c r="C717" s="146"/>
      <c r="D717" s="146"/>
      <c r="E717" s="146"/>
      <c r="F717" s="146"/>
      <c r="G717" s="146"/>
      <c r="H717" s="146"/>
      <c r="I717" s="146"/>
      <c r="J717" s="146"/>
      <c r="K717" s="146"/>
      <c r="L717" s="218" t="str">
        <f t="shared" si="144"/>
        <v/>
      </c>
      <c r="M717" s="123">
        <f t="shared" si="146"/>
        <v>0</v>
      </c>
      <c r="N717" s="119" t="str">
        <f t="shared" si="147"/>
        <v/>
      </c>
      <c r="O717" s="119" t="str">
        <f t="shared" si="148"/>
        <v/>
      </c>
      <c r="P717" s="119" t="str">
        <f t="shared" si="149"/>
        <v/>
      </c>
      <c r="Q717" s="119" t="str">
        <f t="shared" si="150"/>
        <v/>
      </c>
      <c r="R717" s="119" t="str">
        <f t="shared" si="151"/>
        <v/>
      </c>
      <c r="S717" s="119" t="str">
        <f t="shared" si="152"/>
        <v/>
      </c>
      <c r="T717" s="119" t="str">
        <f t="shared" si="153"/>
        <v/>
      </c>
      <c r="U717" s="119" t="str">
        <f t="shared" si="154"/>
        <v/>
      </c>
      <c r="V717" s="119" t="str">
        <f t="shared" si="155"/>
        <v/>
      </c>
      <c r="W717" s="119" t="str">
        <f t="shared" si="156"/>
        <v/>
      </c>
      <c r="X717" s="147" t="str">
        <f t="shared" si="145"/>
        <v/>
      </c>
      <c r="Y717" s="88"/>
      <c r="Z717" s="88"/>
      <c r="AA717" s="88"/>
      <c r="AB717" s="88"/>
      <c r="AC717" s="88"/>
      <c r="AD717" s="88"/>
      <c r="AE717" s="88"/>
      <c r="AF717" s="88"/>
      <c r="AG717" s="88"/>
    </row>
    <row r="718" spans="1:33" x14ac:dyDescent="0.5">
      <c r="A718" s="149">
        <v>716</v>
      </c>
      <c r="B718" s="146"/>
      <c r="C718" s="146"/>
      <c r="D718" s="146"/>
      <c r="E718" s="146"/>
      <c r="F718" s="146"/>
      <c r="G718" s="146"/>
      <c r="H718" s="146"/>
      <c r="I718" s="146"/>
      <c r="J718" s="146"/>
      <c r="K718" s="146"/>
      <c r="L718" s="218" t="str">
        <f t="shared" si="144"/>
        <v/>
      </c>
      <c r="M718" s="123">
        <f t="shared" si="146"/>
        <v>0</v>
      </c>
      <c r="N718" s="119" t="str">
        <f t="shared" si="147"/>
        <v/>
      </c>
      <c r="O718" s="119" t="str">
        <f t="shared" si="148"/>
        <v/>
      </c>
      <c r="P718" s="119" t="str">
        <f t="shared" si="149"/>
        <v/>
      </c>
      <c r="Q718" s="119" t="str">
        <f t="shared" si="150"/>
        <v/>
      </c>
      <c r="R718" s="119" t="str">
        <f t="shared" si="151"/>
        <v/>
      </c>
      <c r="S718" s="119" t="str">
        <f t="shared" si="152"/>
        <v/>
      </c>
      <c r="T718" s="119" t="str">
        <f t="shared" si="153"/>
        <v/>
      </c>
      <c r="U718" s="119" t="str">
        <f t="shared" si="154"/>
        <v/>
      </c>
      <c r="V718" s="119" t="str">
        <f t="shared" si="155"/>
        <v/>
      </c>
      <c r="W718" s="119" t="str">
        <f t="shared" si="156"/>
        <v/>
      </c>
      <c r="X718" s="147" t="str">
        <f t="shared" si="145"/>
        <v/>
      </c>
      <c r="Y718" s="88"/>
      <c r="Z718" s="88"/>
      <c r="AA718" s="88"/>
      <c r="AB718" s="88"/>
      <c r="AC718" s="88"/>
      <c r="AD718" s="88"/>
      <c r="AE718" s="88"/>
      <c r="AF718" s="88"/>
      <c r="AG718" s="88"/>
    </row>
    <row r="719" spans="1:33" x14ac:dyDescent="0.5">
      <c r="A719" s="149">
        <v>717</v>
      </c>
      <c r="B719" s="146"/>
      <c r="C719" s="146"/>
      <c r="D719" s="146"/>
      <c r="E719" s="146"/>
      <c r="F719" s="146"/>
      <c r="G719" s="146"/>
      <c r="H719" s="146"/>
      <c r="I719" s="146"/>
      <c r="J719" s="146"/>
      <c r="K719" s="146"/>
      <c r="L719" s="218" t="str">
        <f t="shared" si="144"/>
        <v/>
      </c>
      <c r="M719" s="123">
        <f t="shared" si="146"/>
        <v>0</v>
      </c>
      <c r="N719" s="119" t="str">
        <f t="shared" si="147"/>
        <v/>
      </c>
      <c r="O719" s="119" t="str">
        <f t="shared" si="148"/>
        <v/>
      </c>
      <c r="P719" s="119" t="str">
        <f t="shared" si="149"/>
        <v/>
      </c>
      <c r="Q719" s="119" t="str">
        <f t="shared" si="150"/>
        <v/>
      </c>
      <c r="R719" s="119" t="str">
        <f t="shared" si="151"/>
        <v/>
      </c>
      <c r="S719" s="119" t="str">
        <f t="shared" si="152"/>
        <v/>
      </c>
      <c r="T719" s="119" t="str">
        <f t="shared" si="153"/>
        <v/>
      </c>
      <c r="U719" s="119" t="str">
        <f t="shared" si="154"/>
        <v/>
      </c>
      <c r="V719" s="119" t="str">
        <f t="shared" si="155"/>
        <v/>
      </c>
      <c r="W719" s="119" t="str">
        <f t="shared" si="156"/>
        <v/>
      </c>
      <c r="X719" s="147" t="str">
        <f t="shared" si="145"/>
        <v/>
      </c>
      <c r="Y719" s="88"/>
      <c r="Z719" s="88"/>
      <c r="AA719" s="88"/>
      <c r="AB719" s="88"/>
      <c r="AC719" s="88"/>
      <c r="AD719" s="88"/>
      <c r="AE719" s="88"/>
      <c r="AF719" s="88"/>
      <c r="AG719" s="88"/>
    </row>
    <row r="720" spans="1:33" x14ac:dyDescent="0.5">
      <c r="A720" s="149">
        <v>718</v>
      </c>
      <c r="B720" s="146"/>
      <c r="C720" s="146"/>
      <c r="D720" s="146"/>
      <c r="E720" s="146"/>
      <c r="F720" s="146"/>
      <c r="G720" s="146"/>
      <c r="H720" s="146"/>
      <c r="I720" s="146"/>
      <c r="J720" s="146"/>
      <c r="K720" s="146"/>
      <c r="L720" s="218" t="str">
        <f t="shared" si="144"/>
        <v/>
      </c>
      <c r="M720" s="123">
        <f t="shared" si="146"/>
        <v>0</v>
      </c>
      <c r="N720" s="119" t="str">
        <f t="shared" si="147"/>
        <v/>
      </c>
      <c r="O720" s="119" t="str">
        <f t="shared" si="148"/>
        <v/>
      </c>
      <c r="P720" s="119" t="str">
        <f t="shared" si="149"/>
        <v/>
      </c>
      <c r="Q720" s="119" t="str">
        <f t="shared" si="150"/>
        <v/>
      </c>
      <c r="R720" s="119" t="str">
        <f t="shared" si="151"/>
        <v/>
      </c>
      <c r="S720" s="119" t="str">
        <f t="shared" si="152"/>
        <v/>
      </c>
      <c r="T720" s="119" t="str">
        <f t="shared" si="153"/>
        <v/>
      </c>
      <c r="U720" s="119" t="str">
        <f t="shared" si="154"/>
        <v/>
      </c>
      <c r="V720" s="119" t="str">
        <f t="shared" si="155"/>
        <v/>
      </c>
      <c r="W720" s="119" t="str">
        <f t="shared" si="156"/>
        <v/>
      </c>
      <c r="X720" s="147" t="str">
        <f t="shared" si="145"/>
        <v/>
      </c>
      <c r="Y720" s="88"/>
      <c r="Z720" s="88"/>
      <c r="AA720" s="88"/>
      <c r="AB720" s="88"/>
      <c r="AC720" s="88"/>
      <c r="AD720" s="88"/>
      <c r="AE720" s="88"/>
      <c r="AF720" s="88"/>
      <c r="AG720" s="88"/>
    </row>
    <row r="721" spans="1:33" x14ac:dyDescent="0.5">
      <c r="A721" s="149">
        <v>719</v>
      </c>
      <c r="B721" s="146"/>
      <c r="C721" s="146"/>
      <c r="D721" s="146"/>
      <c r="E721" s="146"/>
      <c r="F721" s="146"/>
      <c r="G721" s="146"/>
      <c r="H721" s="146"/>
      <c r="I721" s="146"/>
      <c r="J721" s="146"/>
      <c r="K721" s="146"/>
      <c r="L721" s="218" t="str">
        <f t="shared" si="144"/>
        <v/>
      </c>
      <c r="M721" s="123">
        <f t="shared" si="146"/>
        <v>0</v>
      </c>
      <c r="N721" s="119" t="str">
        <f t="shared" si="147"/>
        <v/>
      </c>
      <c r="O721" s="119" t="str">
        <f t="shared" si="148"/>
        <v/>
      </c>
      <c r="P721" s="119" t="str">
        <f t="shared" si="149"/>
        <v/>
      </c>
      <c r="Q721" s="119" t="str">
        <f t="shared" si="150"/>
        <v/>
      </c>
      <c r="R721" s="119" t="str">
        <f t="shared" si="151"/>
        <v/>
      </c>
      <c r="S721" s="119" t="str">
        <f t="shared" si="152"/>
        <v/>
      </c>
      <c r="T721" s="119" t="str">
        <f t="shared" si="153"/>
        <v/>
      </c>
      <c r="U721" s="119" t="str">
        <f t="shared" si="154"/>
        <v/>
      </c>
      <c r="V721" s="119" t="str">
        <f t="shared" si="155"/>
        <v/>
      </c>
      <c r="W721" s="119" t="str">
        <f t="shared" si="156"/>
        <v/>
      </c>
      <c r="X721" s="147" t="str">
        <f t="shared" si="145"/>
        <v/>
      </c>
      <c r="Y721" s="88"/>
      <c r="Z721" s="88"/>
      <c r="AA721" s="88"/>
      <c r="AB721" s="88"/>
      <c r="AC721" s="88"/>
      <c r="AD721" s="88"/>
      <c r="AE721" s="88"/>
      <c r="AF721" s="88"/>
      <c r="AG721" s="88"/>
    </row>
    <row r="722" spans="1:33" x14ac:dyDescent="0.5">
      <c r="A722" s="149">
        <v>720</v>
      </c>
      <c r="B722" s="146"/>
      <c r="C722" s="146"/>
      <c r="D722" s="146"/>
      <c r="E722" s="146"/>
      <c r="F722" s="146"/>
      <c r="G722" s="146"/>
      <c r="H722" s="146"/>
      <c r="I722" s="146"/>
      <c r="J722" s="146"/>
      <c r="K722" s="146"/>
      <c r="L722" s="218" t="str">
        <f t="shared" si="144"/>
        <v/>
      </c>
      <c r="M722" s="123">
        <f t="shared" si="146"/>
        <v>0</v>
      </c>
      <c r="N722" s="119" t="str">
        <f t="shared" si="147"/>
        <v/>
      </c>
      <c r="O722" s="119" t="str">
        <f t="shared" si="148"/>
        <v/>
      </c>
      <c r="P722" s="119" t="str">
        <f t="shared" si="149"/>
        <v/>
      </c>
      <c r="Q722" s="119" t="str">
        <f t="shared" si="150"/>
        <v/>
      </c>
      <c r="R722" s="119" t="str">
        <f t="shared" si="151"/>
        <v/>
      </c>
      <c r="S722" s="119" t="str">
        <f t="shared" si="152"/>
        <v/>
      </c>
      <c r="T722" s="119" t="str">
        <f t="shared" si="153"/>
        <v/>
      </c>
      <c r="U722" s="119" t="str">
        <f t="shared" si="154"/>
        <v/>
      </c>
      <c r="V722" s="119" t="str">
        <f t="shared" si="155"/>
        <v/>
      </c>
      <c r="W722" s="119" t="str">
        <f t="shared" si="156"/>
        <v/>
      </c>
      <c r="X722" s="147" t="str">
        <f t="shared" si="145"/>
        <v/>
      </c>
      <c r="Y722" s="88"/>
      <c r="Z722" s="88"/>
      <c r="AA722" s="88"/>
      <c r="AB722" s="88"/>
      <c r="AC722" s="88"/>
      <c r="AD722" s="88"/>
      <c r="AE722" s="88"/>
      <c r="AF722" s="88"/>
      <c r="AG722" s="88"/>
    </row>
    <row r="723" spans="1:33" x14ac:dyDescent="0.5">
      <c r="A723" s="149">
        <v>721</v>
      </c>
      <c r="B723" s="146"/>
      <c r="C723" s="146"/>
      <c r="D723" s="146"/>
      <c r="E723" s="146"/>
      <c r="F723" s="146"/>
      <c r="G723" s="146"/>
      <c r="H723" s="146"/>
      <c r="I723" s="146"/>
      <c r="J723" s="146"/>
      <c r="K723" s="146"/>
      <c r="L723" s="218" t="str">
        <f t="shared" si="144"/>
        <v/>
      </c>
      <c r="M723" s="123">
        <f t="shared" si="146"/>
        <v>0</v>
      </c>
      <c r="N723" s="119" t="str">
        <f t="shared" si="147"/>
        <v/>
      </c>
      <c r="O723" s="119" t="str">
        <f t="shared" si="148"/>
        <v/>
      </c>
      <c r="P723" s="119" t="str">
        <f t="shared" si="149"/>
        <v/>
      </c>
      <c r="Q723" s="119" t="str">
        <f t="shared" si="150"/>
        <v/>
      </c>
      <c r="R723" s="119" t="str">
        <f t="shared" si="151"/>
        <v/>
      </c>
      <c r="S723" s="119" t="str">
        <f t="shared" si="152"/>
        <v/>
      </c>
      <c r="T723" s="119" t="str">
        <f t="shared" si="153"/>
        <v/>
      </c>
      <c r="U723" s="119" t="str">
        <f t="shared" si="154"/>
        <v/>
      </c>
      <c r="V723" s="119" t="str">
        <f t="shared" si="155"/>
        <v/>
      </c>
      <c r="W723" s="119" t="str">
        <f t="shared" si="156"/>
        <v/>
      </c>
      <c r="X723" s="147" t="str">
        <f t="shared" si="145"/>
        <v/>
      </c>
      <c r="Y723" s="88"/>
      <c r="Z723" s="88"/>
      <c r="AA723" s="88"/>
      <c r="AB723" s="88"/>
      <c r="AC723" s="88"/>
      <c r="AD723" s="88"/>
      <c r="AE723" s="88"/>
      <c r="AF723" s="88"/>
      <c r="AG723" s="88"/>
    </row>
    <row r="724" spans="1:33" x14ac:dyDescent="0.5">
      <c r="A724" s="149">
        <v>722</v>
      </c>
      <c r="B724" s="146"/>
      <c r="C724" s="146"/>
      <c r="D724" s="146"/>
      <c r="E724" s="146"/>
      <c r="F724" s="146"/>
      <c r="G724" s="146"/>
      <c r="H724" s="146"/>
      <c r="I724" s="146"/>
      <c r="J724" s="146"/>
      <c r="K724" s="146"/>
      <c r="L724" s="218" t="str">
        <f t="shared" si="144"/>
        <v/>
      </c>
      <c r="M724" s="123">
        <f t="shared" si="146"/>
        <v>0</v>
      </c>
      <c r="N724" s="119" t="str">
        <f t="shared" si="147"/>
        <v/>
      </c>
      <c r="O724" s="119" t="str">
        <f t="shared" si="148"/>
        <v/>
      </c>
      <c r="P724" s="119" t="str">
        <f t="shared" si="149"/>
        <v/>
      </c>
      <c r="Q724" s="119" t="str">
        <f t="shared" si="150"/>
        <v/>
      </c>
      <c r="R724" s="119" t="str">
        <f t="shared" si="151"/>
        <v/>
      </c>
      <c r="S724" s="119" t="str">
        <f t="shared" si="152"/>
        <v/>
      </c>
      <c r="T724" s="119" t="str">
        <f t="shared" si="153"/>
        <v/>
      </c>
      <c r="U724" s="119" t="str">
        <f t="shared" si="154"/>
        <v/>
      </c>
      <c r="V724" s="119" t="str">
        <f t="shared" si="155"/>
        <v/>
      </c>
      <c r="W724" s="119" t="str">
        <f t="shared" si="156"/>
        <v/>
      </c>
      <c r="X724" s="147" t="str">
        <f t="shared" si="145"/>
        <v/>
      </c>
      <c r="Y724" s="88"/>
      <c r="Z724" s="88"/>
      <c r="AA724" s="88"/>
      <c r="AB724" s="88"/>
      <c r="AC724" s="88"/>
      <c r="AD724" s="88"/>
      <c r="AE724" s="88"/>
      <c r="AF724" s="88"/>
      <c r="AG724" s="88"/>
    </row>
    <row r="725" spans="1:33" x14ac:dyDescent="0.5">
      <c r="A725" s="149">
        <v>723</v>
      </c>
      <c r="B725" s="146"/>
      <c r="C725" s="146"/>
      <c r="D725" s="146"/>
      <c r="E725" s="146"/>
      <c r="F725" s="146"/>
      <c r="G725" s="146"/>
      <c r="H725" s="146"/>
      <c r="I725" s="146"/>
      <c r="J725" s="146"/>
      <c r="K725" s="146"/>
      <c r="L725" s="218" t="str">
        <f t="shared" si="144"/>
        <v/>
      </c>
      <c r="M725" s="123">
        <f t="shared" si="146"/>
        <v>0</v>
      </c>
      <c r="N725" s="119" t="str">
        <f t="shared" si="147"/>
        <v/>
      </c>
      <c r="O725" s="119" t="str">
        <f t="shared" si="148"/>
        <v/>
      </c>
      <c r="P725" s="119" t="str">
        <f t="shared" si="149"/>
        <v/>
      </c>
      <c r="Q725" s="119" t="str">
        <f t="shared" si="150"/>
        <v/>
      </c>
      <c r="R725" s="119" t="str">
        <f t="shared" si="151"/>
        <v/>
      </c>
      <c r="S725" s="119" t="str">
        <f t="shared" si="152"/>
        <v/>
      </c>
      <c r="T725" s="119" t="str">
        <f t="shared" si="153"/>
        <v/>
      </c>
      <c r="U725" s="119" t="str">
        <f t="shared" si="154"/>
        <v/>
      </c>
      <c r="V725" s="119" t="str">
        <f t="shared" si="155"/>
        <v/>
      </c>
      <c r="W725" s="119" t="str">
        <f t="shared" si="156"/>
        <v/>
      </c>
      <c r="X725" s="147" t="str">
        <f t="shared" si="145"/>
        <v/>
      </c>
      <c r="Y725" s="88"/>
      <c r="Z725" s="88"/>
      <c r="AA725" s="88"/>
      <c r="AB725" s="88"/>
      <c r="AC725" s="88"/>
      <c r="AD725" s="88"/>
      <c r="AE725" s="88"/>
      <c r="AF725" s="88"/>
      <c r="AG725" s="88"/>
    </row>
    <row r="726" spans="1:33" x14ac:dyDescent="0.5">
      <c r="A726" s="149">
        <v>724</v>
      </c>
      <c r="B726" s="146"/>
      <c r="C726" s="146"/>
      <c r="D726" s="146"/>
      <c r="E726" s="146"/>
      <c r="F726" s="146"/>
      <c r="G726" s="146"/>
      <c r="H726" s="146"/>
      <c r="I726" s="146"/>
      <c r="J726" s="146"/>
      <c r="K726" s="146"/>
      <c r="L726" s="218" t="str">
        <f t="shared" si="144"/>
        <v/>
      </c>
      <c r="M726" s="123">
        <f t="shared" si="146"/>
        <v>0</v>
      </c>
      <c r="N726" s="119" t="str">
        <f t="shared" si="147"/>
        <v/>
      </c>
      <c r="O726" s="119" t="str">
        <f t="shared" si="148"/>
        <v/>
      </c>
      <c r="P726" s="119" t="str">
        <f t="shared" si="149"/>
        <v/>
      </c>
      <c r="Q726" s="119" t="str">
        <f t="shared" si="150"/>
        <v/>
      </c>
      <c r="R726" s="119" t="str">
        <f t="shared" si="151"/>
        <v/>
      </c>
      <c r="S726" s="119" t="str">
        <f t="shared" si="152"/>
        <v/>
      </c>
      <c r="T726" s="119" t="str">
        <f t="shared" si="153"/>
        <v/>
      </c>
      <c r="U726" s="119" t="str">
        <f t="shared" si="154"/>
        <v/>
      </c>
      <c r="V726" s="119" t="str">
        <f t="shared" si="155"/>
        <v/>
      </c>
      <c r="W726" s="119" t="str">
        <f t="shared" si="156"/>
        <v/>
      </c>
      <c r="X726" s="147" t="str">
        <f t="shared" si="145"/>
        <v/>
      </c>
      <c r="Y726" s="88"/>
      <c r="Z726" s="88"/>
      <c r="AA726" s="88"/>
      <c r="AB726" s="88"/>
      <c r="AC726" s="88"/>
      <c r="AD726" s="88"/>
      <c r="AE726" s="88"/>
      <c r="AF726" s="88"/>
      <c r="AG726" s="88"/>
    </row>
    <row r="727" spans="1:33" x14ac:dyDescent="0.5">
      <c r="A727" s="149">
        <v>725</v>
      </c>
      <c r="B727" s="146"/>
      <c r="C727" s="146"/>
      <c r="D727" s="146"/>
      <c r="E727" s="146"/>
      <c r="F727" s="146"/>
      <c r="G727" s="146"/>
      <c r="H727" s="146"/>
      <c r="I727" s="146"/>
      <c r="J727" s="146"/>
      <c r="K727" s="146"/>
      <c r="L727" s="218" t="str">
        <f t="shared" si="144"/>
        <v/>
      </c>
      <c r="M727" s="123">
        <f t="shared" si="146"/>
        <v>0</v>
      </c>
      <c r="N727" s="119" t="str">
        <f t="shared" si="147"/>
        <v/>
      </c>
      <c r="O727" s="119" t="str">
        <f t="shared" si="148"/>
        <v/>
      </c>
      <c r="P727" s="119" t="str">
        <f t="shared" si="149"/>
        <v/>
      </c>
      <c r="Q727" s="119" t="str">
        <f t="shared" si="150"/>
        <v/>
      </c>
      <c r="R727" s="119" t="str">
        <f t="shared" si="151"/>
        <v/>
      </c>
      <c r="S727" s="119" t="str">
        <f t="shared" si="152"/>
        <v/>
      </c>
      <c r="T727" s="119" t="str">
        <f t="shared" si="153"/>
        <v/>
      </c>
      <c r="U727" s="119" t="str">
        <f t="shared" si="154"/>
        <v/>
      </c>
      <c r="V727" s="119" t="str">
        <f t="shared" si="155"/>
        <v/>
      </c>
      <c r="W727" s="119" t="str">
        <f t="shared" si="156"/>
        <v/>
      </c>
      <c r="X727" s="147" t="str">
        <f t="shared" si="145"/>
        <v/>
      </c>
      <c r="Y727" s="88"/>
      <c r="Z727" s="88"/>
      <c r="AA727" s="88"/>
      <c r="AB727" s="88"/>
      <c r="AC727" s="88"/>
      <c r="AD727" s="88"/>
      <c r="AE727" s="88"/>
      <c r="AF727" s="88"/>
      <c r="AG727" s="88"/>
    </row>
    <row r="728" spans="1:33" x14ac:dyDescent="0.5">
      <c r="A728" s="149">
        <v>726</v>
      </c>
      <c r="B728" s="146"/>
      <c r="C728" s="146"/>
      <c r="D728" s="146"/>
      <c r="E728" s="146"/>
      <c r="F728" s="146"/>
      <c r="G728" s="146"/>
      <c r="H728" s="146"/>
      <c r="I728" s="146"/>
      <c r="J728" s="146"/>
      <c r="K728" s="146"/>
      <c r="L728" s="218" t="str">
        <f t="shared" si="144"/>
        <v/>
      </c>
      <c r="M728" s="123">
        <f t="shared" si="146"/>
        <v>0</v>
      </c>
      <c r="N728" s="119" t="str">
        <f t="shared" si="147"/>
        <v/>
      </c>
      <c r="O728" s="119" t="str">
        <f t="shared" si="148"/>
        <v/>
      </c>
      <c r="P728" s="119" t="str">
        <f t="shared" si="149"/>
        <v/>
      </c>
      <c r="Q728" s="119" t="str">
        <f t="shared" si="150"/>
        <v/>
      </c>
      <c r="R728" s="119" t="str">
        <f t="shared" si="151"/>
        <v/>
      </c>
      <c r="S728" s="119" t="str">
        <f t="shared" si="152"/>
        <v/>
      </c>
      <c r="T728" s="119" t="str">
        <f t="shared" si="153"/>
        <v/>
      </c>
      <c r="U728" s="119" t="str">
        <f t="shared" si="154"/>
        <v/>
      </c>
      <c r="V728" s="119" t="str">
        <f t="shared" si="155"/>
        <v/>
      </c>
      <c r="W728" s="119" t="str">
        <f t="shared" si="156"/>
        <v/>
      </c>
      <c r="X728" s="147" t="str">
        <f t="shared" si="145"/>
        <v/>
      </c>
      <c r="Y728" s="88"/>
      <c r="Z728" s="88"/>
      <c r="AA728" s="88"/>
      <c r="AB728" s="88"/>
      <c r="AC728" s="88"/>
      <c r="AD728" s="88"/>
      <c r="AE728" s="88"/>
      <c r="AF728" s="88"/>
      <c r="AG728" s="88"/>
    </row>
    <row r="729" spans="1:33" x14ac:dyDescent="0.5">
      <c r="A729" s="149">
        <v>727</v>
      </c>
      <c r="B729" s="146"/>
      <c r="C729" s="146"/>
      <c r="D729" s="146"/>
      <c r="E729" s="146"/>
      <c r="F729" s="146"/>
      <c r="G729" s="146"/>
      <c r="H729" s="146"/>
      <c r="I729" s="146"/>
      <c r="J729" s="146"/>
      <c r="K729" s="146"/>
      <c r="L729" s="218" t="str">
        <f t="shared" si="144"/>
        <v/>
      </c>
      <c r="M729" s="123">
        <f t="shared" si="146"/>
        <v>0</v>
      </c>
      <c r="N729" s="119" t="str">
        <f t="shared" si="147"/>
        <v/>
      </c>
      <c r="O729" s="119" t="str">
        <f t="shared" si="148"/>
        <v/>
      </c>
      <c r="P729" s="119" t="str">
        <f t="shared" si="149"/>
        <v/>
      </c>
      <c r="Q729" s="119" t="str">
        <f t="shared" si="150"/>
        <v/>
      </c>
      <c r="R729" s="119" t="str">
        <f t="shared" si="151"/>
        <v/>
      </c>
      <c r="S729" s="119" t="str">
        <f t="shared" si="152"/>
        <v/>
      </c>
      <c r="T729" s="119" t="str">
        <f t="shared" si="153"/>
        <v/>
      </c>
      <c r="U729" s="119" t="str">
        <f t="shared" si="154"/>
        <v/>
      </c>
      <c r="V729" s="119" t="str">
        <f t="shared" si="155"/>
        <v/>
      </c>
      <c r="W729" s="119" t="str">
        <f t="shared" si="156"/>
        <v/>
      </c>
      <c r="X729" s="147" t="str">
        <f t="shared" si="145"/>
        <v/>
      </c>
      <c r="Y729" s="88"/>
      <c r="Z729" s="88"/>
      <c r="AA729" s="88"/>
      <c r="AB729" s="88"/>
      <c r="AC729" s="88"/>
      <c r="AD729" s="88"/>
      <c r="AE729" s="88"/>
      <c r="AF729" s="88"/>
      <c r="AG729" s="88"/>
    </row>
    <row r="730" spans="1:33" x14ac:dyDescent="0.5">
      <c r="A730" s="149">
        <v>728</v>
      </c>
      <c r="B730" s="146"/>
      <c r="C730" s="146"/>
      <c r="D730" s="146"/>
      <c r="E730" s="146"/>
      <c r="F730" s="146"/>
      <c r="G730" s="146"/>
      <c r="H730" s="146"/>
      <c r="I730" s="146"/>
      <c r="J730" s="146"/>
      <c r="K730" s="146"/>
      <c r="L730" s="218" t="str">
        <f t="shared" si="144"/>
        <v/>
      </c>
      <c r="M730" s="123">
        <f t="shared" si="146"/>
        <v>0</v>
      </c>
      <c r="N730" s="119" t="str">
        <f t="shared" si="147"/>
        <v/>
      </c>
      <c r="O730" s="119" t="str">
        <f t="shared" si="148"/>
        <v/>
      </c>
      <c r="P730" s="119" t="str">
        <f t="shared" si="149"/>
        <v/>
      </c>
      <c r="Q730" s="119" t="str">
        <f t="shared" si="150"/>
        <v/>
      </c>
      <c r="R730" s="119" t="str">
        <f t="shared" si="151"/>
        <v/>
      </c>
      <c r="S730" s="119" t="str">
        <f t="shared" si="152"/>
        <v/>
      </c>
      <c r="T730" s="119" t="str">
        <f t="shared" si="153"/>
        <v/>
      </c>
      <c r="U730" s="119" t="str">
        <f t="shared" si="154"/>
        <v/>
      </c>
      <c r="V730" s="119" t="str">
        <f t="shared" si="155"/>
        <v/>
      </c>
      <c r="W730" s="119" t="str">
        <f t="shared" si="156"/>
        <v/>
      </c>
      <c r="X730" s="147" t="str">
        <f t="shared" si="145"/>
        <v/>
      </c>
      <c r="Y730" s="88"/>
      <c r="Z730" s="88"/>
      <c r="AA730" s="88"/>
      <c r="AB730" s="88"/>
      <c r="AC730" s="88"/>
      <c r="AD730" s="88"/>
      <c r="AE730" s="88"/>
      <c r="AF730" s="88"/>
      <c r="AG730" s="88"/>
    </row>
    <row r="731" spans="1:33" x14ac:dyDescent="0.5">
      <c r="A731" s="149">
        <v>729</v>
      </c>
      <c r="B731" s="146"/>
      <c r="C731" s="146"/>
      <c r="D731" s="146"/>
      <c r="E731" s="146"/>
      <c r="F731" s="146"/>
      <c r="G731" s="146"/>
      <c r="H731" s="146"/>
      <c r="I731" s="146"/>
      <c r="J731" s="146"/>
      <c r="K731" s="146"/>
      <c r="L731" s="218" t="str">
        <f t="shared" si="144"/>
        <v/>
      </c>
      <c r="M731" s="123">
        <f t="shared" si="146"/>
        <v>0</v>
      </c>
      <c r="N731" s="119" t="str">
        <f t="shared" si="147"/>
        <v/>
      </c>
      <c r="O731" s="119" t="str">
        <f t="shared" si="148"/>
        <v/>
      </c>
      <c r="P731" s="119" t="str">
        <f t="shared" si="149"/>
        <v/>
      </c>
      <c r="Q731" s="119" t="str">
        <f t="shared" si="150"/>
        <v/>
      </c>
      <c r="R731" s="119" t="str">
        <f t="shared" si="151"/>
        <v/>
      </c>
      <c r="S731" s="119" t="str">
        <f t="shared" si="152"/>
        <v/>
      </c>
      <c r="T731" s="119" t="str">
        <f t="shared" si="153"/>
        <v/>
      </c>
      <c r="U731" s="119" t="str">
        <f t="shared" si="154"/>
        <v/>
      </c>
      <c r="V731" s="119" t="str">
        <f t="shared" si="155"/>
        <v/>
      </c>
      <c r="W731" s="119" t="str">
        <f t="shared" si="156"/>
        <v/>
      </c>
      <c r="X731" s="147" t="str">
        <f t="shared" si="145"/>
        <v/>
      </c>
      <c r="Y731" s="88"/>
      <c r="Z731" s="88"/>
      <c r="AA731" s="88"/>
      <c r="AB731" s="88"/>
      <c r="AC731" s="88"/>
      <c r="AD731" s="88"/>
      <c r="AE731" s="88"/>
      <c r="AF731" s="88"/>
      <c r="AG731" s="88"/>
    </row>
    <row r="732" spans="1:33" x14ac:dyDescent="0.5">
      <c r="A732" s="149">
        <v>730</v>
      </c>
      <c r="B732" s="146"/>
      <c r="C732" s="146"/>
      <c r="D732" s="146"/>
      <c r="E732" s="146"/>
      <c r="F732" s="146"/>
      <c r="G732" s="146"/>
      <c r="H732" s="146"/>
      <c r="I732" s="146"/>
      <c r="J732" s="146"/>
      <c r="K732" s="146"/>
      <c r="L732" s="218" t="str">
        <f t="shared" si="144"/>
        <v/>
      </c>
      <c r="M732" s="123">
        <f t="shared" si="146"/>
        <v>0</v>
      </c>
      <c r="N732" s="119" t="str">
        <f t="shared" si="147"/>
        <v/>
      </c>
      <c r="O732" s="119" t="str">
        <f t="shared" si="148"/>
        <v/>
      </c>
      <c r="P732" s="119" t="str">
        <f t="shared" si="149"/>
        <v/>
      </c>
      <c r="Q732" s="119" t="str">
        <f t="shared" si="150"/>
        <v/>
      </c>
      <c r="R732" s="119" t="str">
        <f t="shared" si="151"/>
        <v/>
      </c>
      <c r="S732" s="119" t="str">
        <f t="shared" si="152"/>
        <v/>
      </c>
      <c r="T732" s="119" t="str">
        <f t="shared" si="153"/>
        <v/>
      </c>
      <c r="U732" s="119" t="str">
        <f t="shared" si="154"/>
        <v/>
      </c>
      <c r="V732" s="119" t="str">
        <f t="shared" si="155"/>
        <v/>
      </c>
      <c r="W732" s="119" t="str">
        <f t="shared" si="156"/>
        <v/>
      </c>
      <c r="X732" s="147" t="str">
        <f t="shared" si="145"/>
        <v/>
      </c>
      <c r="Y732" s="88"/>
      <c r="Z732" s="88"/>
      <c r="AA732" s="88"/>
      <c r="AB732" s="88"/>
      <c r="AC732" s="88"/>
      <c r="AD732" s="88"/>
      <c r="AE732" s="88"/>
      <c r="AF732" s="88"/>
      <c r="AG732" s="88"/>
    </row>
    <row r="733" spans="1:33" x14ac:dyDescent="0.5">
      <c r="A733" s="149">
        <v>731</v>
      </c>
      <c r="B733" s="146"/>
      <c r="C733" s="146"/>
      <c r="D733" s="146"/>
      <c r="E733" s="146"/>
      <c r="F733" s="146"/>
      <c r="G733" s="146"/>
      <c r="H733" s="146"/>
      <c r="I733" s="146"/>
      <c r="J733" s="146"/>
      <c r="K733" s="146"/>
      <c r="L733" s="218" t="str">
        <f t="shared" si="144"/>
        <v/>
      </c>
      <c r="M733" s="123">
        <f t="shared" si="146"/>
        <v>0</v>
      </c>
      <c r="N733" s="119" t="str">
        <f t="shared" si="147"/>
        <v/>
      </c>
      <c r="O733" s="119" t="str">
        <f t="shared" si="148"/>
        <v/>
      </c>
      <c r="P733" s="119" t="str">
        <f t="shared" si="149"/>
        <v/>
      </c>
      <c r="Q733" s="119" t="str">
        <f t="shared" si="150"/>
        <v/>
      </c>
      <c r="R733" s="119" t="str">
        <f t="shared" si="151"/>
        <v/>
      </c>
      <c r="S733" s="119" t="str">
        <f t="shared" si="152"/>
        <v/>
      </c>
      <c r="T733" s="119" t="str">
        <f t="shared" si="153"/>
        <v/>
      </c>
      <c r="U733" s="119" t="str">
        <f t="shared" si="154"/>
        <v/>
      </c>
      <c r="V733" s="119" t="str">
        <f t="shared" si="155"/>
        <v/>
      </c>
      <c r="W733" s="119" t="str">
        <f t="shared" si="156"/>
        <v/>
      </c>
      <c r="X733" s="147" t="str">
        <f t="shared" si="145"/>
        <v/>
      </c>
      <c r="Y733" s="88"/>
      <c r="Z733" s="88"/>
      <c r="AA733" s="88"/>
      <c r="AB733" s="88"/>
      <c r="AC733" s="88"/>
      <c r="AD733" s="88"/>
      <c r="AE733" s="88"/>
      <c r="AF733" s="88"/>
      <c r="AG733" s="88"/>
    </row>
    <row r="734" spans="1:33" x14ac:dyDescent="0.5">
      <c r="A734" s="149">
        <v>732</v>
      </c>
      <c r="B734" s="146"/>
      <c r="C734" s="146"/>
      <c r="D734" s="146"/>
      <c r="E734" s="146"/>
      <c r="F734" s="146"/>
      <c r="G734" s="146"/>
      <c r="H734" s="146"/>
      <c r="I734" s="146"/>
      <c r="J734" s="146"/>
      <c r="K734" s="146"/>
      <c r="L734" s="218" t="str">
        <f t="shared" si="144"/>
        <v/>
      </c>
      <c r="M734" s="123">
        <f t="shared" si="146"/>
        <v>0</v>
      </c>
      <c r="N734" s="119" t="str">
        <f t="shared" si="147"/>
        <v/>
      </c>
      <c r="O734" s="119" t="str">
        <f t="shared" si="148"/>
        <v/>
      </c>
      <c r="P734" s="119" t="str">
        <f t="shared" si="149"/>
        <v/>
      </c>
      <c r="Q734" s="119" t="str">
        <f t="shared" si="150"/>
        <v/>
      </c>
      <c r="R734" s="119" t="str">
        <f t="shared" si="151"/>
        <v/>
      </c>
      <c r="S734" s="119" t="str">
        <f t="shared" si="152"/>
        <v/>
      </c>
      <c r="T734" s="119" t="str">
        <f t="shared" si="153"/>
        <v/>
      </c>
      <c r="U734" s="119" t="str">
        <f t="shared" si="154"/>
        <v/>
      </c>
      <c r="V734" s="119" t="str">
        <f t="shared" si="155"/>
        <v/>
      </c>
      <c r="W734" s="119" t="str">
        <f t="shared" si="156"/>
        <v/>
      </c>
      <c r="X734" s="147" t="str">
        <f t="shared" si="145"/>
        <v/>
      </c>
      <c r="Y734" s="88"/>
      <c r="Z734" s="88"/>
      <c r="AA734" s="88"/>
      <c r="AB734" s="88"/>
      <c r="AC734" s="88"/>
      <c r="AD734" s="88"/>
      <c r="AE734" s="88"/>
      <c r="AF734" s="88"/>
      <c r="AG734" s="88"/>
    </row>
    <row r="735" spans="1:33" x14ac:dyDescent="0.5">
      <c r="A735" s="149">
        <v>733</v>
      </c>
      <c r="B735" s="146"/>
      <c r="C735" s="146"/>
      <c r="D735" s="146"/>
      <c r="E735" s="146"/>
      <c r="F735" s="146"/>
      <c r="G735" s="146"/>
      <c r="H735" s="146"/>
      <c r="I735" s="146"/>
      <c r="J735" s="146"/>
      <c r="K735" s="146"/>
      <c r="L735" s="218" t="str">
        <f t="shared" si="144"/>
        <v/>
      </c>
      <c r="M735" s="123">
        <f t="shared" si="146"/>
        <v>0</v>
      </c>
      <c r="N735" s="119" t="str">
        <f t="shared" si="147"/>
        <v/>
      </c>
      <c r="O735" s="119" t="str">
        <f t="shared" si="148"/>
        <v/>
      </c>
      <c r="P735" s="119" t="str">
        <f t="shared" si="149"/>
        <v/>
      </c>
      <c r="Q735" s="119" t="str">
        <f t="shared" si="150"/>
        <v/>
      </c>
      <c r="R735" s="119" t="str">
        <f t="shared" si="151"/>
        <v/>
      </c>
      <c r="S735" s="119" t="str">
        <f t="shared" si="152"/>
        <v/>
      </c>
      <c r="T735" s="119" t="str">
        <f t="shared" si="153"/>
        <v/>
      </c>
      <c r="U735" s="119" t="str">
        <f t="shared" si="154"/>
        <v/>
      </c>
      <c r="V735" s="119" t="str">
        <f t="shared" si="155"/>
        <v/>
      </c>
      <c r="W735" s="119" t="str">
        <f t="shared" si="156"/>
        <v/>
      </c>
      <c r="X735" s="147" t="str">
        <f t="shared" si="145"/>
        <v/>
      </c>
      <c r="Y735" s="88"/>
      <c r="Z735" s="88"/>
      <c r="AA735" s="88"/>
      <c r="AB735" s="88"/>
      <c r="AC735" s="88"/>
      <c r="AD735" s="88"/>
      <c r="AE735" s="88"/>
      <c r="AF735" s="88"/>
      <c r="AG735" s="88"/>
    </row>
    <row r="736" spans="1:33" x14ac:dyDescent="0.5">
      <c r="A736" s="149">
        <v>734</v>
      </c>
      <c r="B736" s="146"/>
      <c r="C736" s="146"/>
      <c r="D736" s="146"/>
      <c r="E736" s="146"/>
      <c r="F736" s="146"/>
      <c r="G736" s="146"/>
      <c r="H736" s="146"/>
      <c r="I736" s="146"/>
      <c r="J736" s="146"/>
      <c r="K736" s="146"/>
      <c r="L736" s="218" t="str">
        <f t="shared" si="144"/>
        <v/>
      </c>
      <c r="M736" s="123">
        <f t="shared" si="146"/>
        <v>0</v>
      </c>
      <c r="N736" s="119" t="str">
        <f t="shared" si="147"/>
        <v/>
      </c>
      <c r="O736" s="119" t="str">
        <f t="shared" si="148"/>
        <v/>
      </c>
      <c r="P736" s="119" t="str">
        <f t="shared" si="149"/>
        <v/>
      </c>
      <c r="Q736" s="119" t="str">
        <f t="shared" si="150"/>
        <v/>
      </c>
      <c r="R736" s="119" t="str">
        <f t="shared" si="151"/>
        <v/>
      </c>
      <c r="S736" s="119" t="str">
        <f t="shared" si="152"/>
        <v/>
      </c>
      <c r="T736" s="119" t="str">
        <f t="shared" si="153"/>
        <v/>
      </c>
      <c r="U736" s="119" t="str">
        <f t="shared" si="154"/>
        <v/>
      </c>
      <c r="V736" s="119" t="str">
        <f t="shared" si="155"/>
        <v/>
      </c>
      <c r="W736" s="119" t="str">
        <f t="shared" si="156"/>
        <v/>
      </c>
      <c r="X736" s="147" t="str">
        <f t="shared" si="145"/>
        <v/>
      </c>
      <c r="Y736" s="88"/>
      <c r="Z736" s="88"/>
      <c r="AA736" s="88"/>
      <c r="AB736" s="88"/>
      <c r="AC736" s="88"/>
      <c r="AD736" s="88"/>
      <c r="AE736" s="88"/>
      <c r="AF736" s="88"/>
      <c r="AG736" s="88"/>
    </row>
    <row r="737" spans="1:33" x14ac:dyDescent="0.5">
      <c r="A737" s="149">
        <v>735</v>
      </c>
      <c r="B737" s="146"/>
      <c r="C737" s="146"/>
      <c r="D737" s="146"/>
      <c r="E737" s="146"/>
      <c r="F737" s="146"/>
      <c r="G737" s="146"/>
      <c r="H737" s="146"/>
      <c r="I737" s="146"/>
      <c r="J737" s="146"/>
      <c r="K737" s="146"/>
      <c r="L737" s="218" t="str">
        <f t="shared" si="144"/>
        <v/>
      </c>
      <c r="M737" s="123">
        <f t="shared" si="146"/>
        <v>0</v>
      </c>
      <c r="N737" s="119" t="str">
        <f t="shared" si="147"/>
        <v/>
      </c>
      <c r="O737" s="119" t="str">
        <f t="shared" si="148"/>
        <v/>
      </c>
      <c r="P737" s="119" t="str">
        <f t="shared" si="149"/>
        <v/>
      </c>
      <c r="Q737" s="119" t="str">
        <f t="shared" si="150"/>
        <v/>
      </c>
      <c r="R737" s="119" t="str">
        <f t="shared" si="151"/>
        <v/>
      </c>
      <c r="S737" s="119" t="str">
        <f t="shared" si="152"/>
        <v/>
      </c>
      <c r="T737" s="119" t="str">
        <f t="shared" si="153"/>
        <v/>
      </c>
      <c r="U737" s="119" t="str">
        <f t="shared" si="154"/>
        <v/>
      </c>
      <c r="V737" s="119" t="str">
        <f t="shared" si="155"/>
        <v/>
      </c>
      <c r="W737" s="119" t="str">
        <f t="shared" si="156"/>
        <v/>
      </c>
      <c r="X737" s="147" t="str">
        <f t="shared" si="145"/>
        <v/>
      </c>
      <c r="Y737" s="88"/>
      <c r="Z737" s="88"/>
      <c r="AA737" s="88"/>
      <c r="AB737" s="88"/>
      <c r="AC737" s="88"/>
      <c r="AD737" s="88"/>
      <c r="AE737" s="88"/>
      <c r="AF737" s="88"/>
      <c r="AG737" s="88"/>
    </row>
    <row r="738" spans="1:33" x14ac:dyDescent="0.5">
      <c r="A738" s="149">
        <v>736</v>
      </c>
      <c r="B738" s="146"/>
      <c r="C738" s="146"/>
      <c r="D738" s="146"/>
      <c r="E738" s="146"/>
      <c r="F738" s="146"/>
      <c r="G738" s="146"/>
      <c r="H738" s="146"/>
      <c r="I738" s="146"/>
      <c r="J738" s="146"/>
      <c r="K738" s="146"/>
      <c r="L738" s="218" t="str">
        <f t="shared" si="144"/>
        <v/>
      </c>
      <c r="M738" s="123">
        <f t="shared" si="146"/>
        <v>0</v>
      </c>
      <c r="N738" s="119" t="str">
        <f t="shared" si="147"/>
        <v/>
      </c>
      <c r="O738" s="119" t="str">
        <f t="shared" si="148"/>
        <v/>
      </c>
      <c r="P738" s="119" t="str">
        <f t="shared" si="149"/>
        <v/>
      </c>
      <c r="Q738" s="119" t="str">
        <f t="shared" si="150"/>
        <v/>
      </c>
      <c r="R738" s="119" t="str">
        <f t="shared" si="151"/>
        <v/>
      </c>
      <c r="S738" s="119" t="str">
        <f t="shared" si="152"/>
        <v/>
      </c>
      <c r="T738" s="119" t="str">
        <f t="shared" si="153"/>
        <v/>
      </c>
      <c r="U738" s="119" t="str">
        <f t="shared" si="154"/>
        <v/>
      </c>
      <c r="V738" s="119" t="str">
        <f t="shared" si="155"/>
        <v/>
      </c>
      <c r="W738" s="119" t="str">
        <f t="shared" si="156"/>
        <v/>
      </c>
      <c r="X738" s="147" t="str">
        <f t="shared" si="145"/>
        <v/>
      </c>
      <c r="Y738" s="88"/>
      <c r="Z738" s="88"/>
      <c r="AA738" s="88"/>
      <c r="AB738" s="88"/>
      <c r="AC738" s="88"/>
      <c r="AD738" s="88"/>
      <c r="AE738" s="88"/>
      <c r="AF738" s="88"/>
      <c r="AG738" s="88"/>
    </row>
    <row r="739" spans="1:33" x14ac:dyDescent="0.5">
      <c r="A739" s="149">
        <v>737</v>
      </c>
      <c r="B739" s="146"/>
      <c r="C739" s="146"/>
      <c r="D739" s="146"/>
      <c r="E739" s="146"/>
      <c r="F739" s="146"/>
      <c r="G739" s="146"/>
      <c r="H739" s="146"/>
      <c r="I739" s="146"/>
      <c r="J739" s="146"/>
      <c r="K739" s="146"/>
      <c r="L739" s="218" t="str">
        <f t="shared" si="144"/>
        <v/>
      </c>
      <c r="M739" s="123">
        <f t="shared" si="146"/>
        <v>0</v>
      </c>
      <c r="N739" s="119" t="str">
        <f t="shared" si="147"/>
        <v/>
      </c>
      <c r="O739" s="119" t="str">
        <f t="shared" si="148"/>
        <v/>
      </c>
      <c r="P739" s="119" t="str">
        <f t="shared" si="149"/>
        <v/>
      </c>
      <c r="Q739" s="119" t="str">
        <f t="shared" si="150"/>
        <v/>
      </c>
      <c r="R739" s="119" t="str">
        <f t="shared" si="151"/>
        <v/>
      </c>
      <c r="S739" s="119" t="str">
        <f t="shared" si="152"/>
        <v/>
      </c>
      <c r="T739" s="119" t="str">
        <f t="shared" si="153"/>
        <v/>
      </c>
      <c r="U739" s="119" t="str">
        <f t="shared" si="154"/>
        <v/>
      </c>
      <c r="V739" s="119" t="str">
        <f t="shared" si="155"/>
        <v/>
      </c>
      <c r="W739" s="119" t="str">
        <f t="shared" si="156"/>
        <v/>
      </c>
      <c r="X739" s="147" t="str">
        <f t="shared" si="145"/>
        <v/>
      </c>
      <c r="Y739" s="88"/>
      <c r="Z739" s="88"/>
      <c r="AA739" s="88"/>
      <c r="AB739" s="88"/>
      <c r="AC739" s="88"/>
      <c r="AD739" s="88"/>
      <c r="AE739" s="88"/>
      <c r="AF739" s="88"/>
      <c r="AG739" s="88"/>
    </row>
    <row r="740" spans="1:33" x14ac:dyDescent="0.5">
      <c r="A740" s="149">
        <v>738</v>
      </c>
      <c r="B740" s="146"/>
      <c r="C740" s="146"/>
      <c r="D740" s="146"/>
      <c r="E740" s="146"/>
      <c r="F740" s="146"/>
      <c r="G740" s="146"/>
      <c r="H740" s="146"/>
      <c r="I740" s="146"/>
      <c r="J740" s="146"/>
      <c r="K740" s="146"/>
      <c r="L740" s="218" t="str">
        <f t="shared" si="144"/>
        <v/>
      </c>
      <c r="M740" s="123">
        <f t="shared" si="146"/>
        <v>0</v>
      </c>
      <c r="N740" s="119" t="str">
        <f t="shared" si="147"/>
        <v/>
      </c>
      <c r="O740" s="119" t="str">
        <f t="shared" si="148"/>
        <v/>
      </c>
      <c r="P740" s="119" t="str">
        <f t="shared" si="149"/>
        <v/>
      </c>
      <c r="Q740" s="119" t="str">
        <f t="shared" si="150"/>
        <v/>
      </c>
      <c r="R740" s="119" t="str">
        <f t="shared" si="151"/>
        <v/>
      </c>
      <c r="S740" s="119" t="str">
        <f t="shared" si="152"/>
        <v/>
      </c>
      <c r="T740" s="119" t="str">
        <f t="shared" si="153"/>
        <v/>
      </c>
      <c r="U740" s="119" t="str">
        <f t="shared" si="154"/>
        <v/>
      </c>
      <c r="V740" s="119" t="str">
        <f t="shared" si="155"/>
        <v/>
      </c>
      <c r="W740" s="119" t="str">
        <f t="shared" si="156"/>
        <v/>
      </c>
      <c r="X740" s="147" t="str">
        <f t="shared" si="145"/>
        <v/>
      </c>
      <c r="Y740" s="88"/>
      <c r="Z740" s="88"/>
      <c r="AA740" s="88"/>
      <c r="AB740" s="88"/>
      <c r="AC740" s="88"/>
      <c r="AD740" s="88"/>
      <c r="AE740" s="88"/>
      <c r="AF740" s="88"/>
      <c r="AG740" s="88"/>
    </row>
    <row r="741" spans="1:33" x14ac:dyDescent="0.5">
      <c r="A741" s="149">
        <v>739</v>
      </c>
      <c r="B741" s="146"/>
      <c r="C741" s="146"/>
      <c r="D741" s="146"/>
      <c r="E741" s="146"/>
      <c r="F741" s="146"/>
      <c r="G741" s="146"/>
      <c r="H741" s="146"/>
      <c r="I741" s="146"/>
      <c r="J741" s="146"/>
      <c r="K741" s="146"/>
      <c r="L741" s="218" t="str">
        <f t="shared" si="144"/>
        <v/>
      </c>
      <c r="M741" s="123">
        <f t="shared" si="146"/>
        <v>0</v>
      </c>
      <c r="N741" s="119" t="str">
        <f t="shared" si="147"/>
        <v/>
      </c>
      <c r="O741" s="119" t="str">
        <f t="shared" si="148"/>
        <v/>
      </c>
      <c r="P741" s="119" t="str">
        <f t="shared" si="149"/>
        <v/>
      </c>
      <c r="Q741" s="119" t="str">
        <f t="shared" si="150"/>
        <v/>
      </c>
      <c r="R741" s="119" t="str">
        <f t="shared" si="151"/>
        <v/>
      </c>
      <c r="S741" s="119" t="str">
        <f t="shared" si="152"/>
        <v/>
      </c>
      <c r="T741" s="119" t="str">
        <f t="shared" si="153"/>
        <v/>
      </c>
      <c r="U741" s="119" t="str">
        <f t="shared" si="154"/>
        <v/>
      </c>
      <c r="V741" s="119" t="str">
        <f t="shared" si="155"/>
        <v/>
      </c>
      <c r="W741" s="119" t="str">
        <f t="shared" si="156"/>
        <v/>
      </c>
      <c r="X741" s="147" t="str">
        <f t="shared" si="145"/>
        <v/>
      </c>
      <c r="Y741" s="88"/>
      <c r="Z741" s="88"/>
      <c r="AA741" s="88"/>
      <c r="AB741" s="88"/>
      <c r="AC741" s="88"/>
      <c r="AD741" s="88"/>
      <c r="AE741" s="88"/>
      <c r="AF741" s="88"/>
      <c r="AG741" s="88"/>
    </row>
    <row r="742" spans="1:33" x14ac:dyDescent="0.5">
      <c r="A742" s="149">
        <v>740</v>
      </c>
      <c r="B742" s="146"/>
      <c r="C742" s="146"/>
      <c r="D742" s="146"/>
      <c r="E742" s="146"/>
      <c r="F742" s="146"/>
      <c r="G742" s="146"/>
      <c r="H742" s="146"/>
      <c r="I742" s="146"/>
      <c r="J742" s="146"/>
      <c r="K742" s="146"/>
      <c r="L742" s="218" t="str">
        <f t="shared" si="144"/>
        <v/>
      </c>
      <c r="M742" s="123">
        <f t="shared" si="146"/>
        <v>0</v>
      </c>
      <c r="N742" s="119" t="str">
        <f t="shared" si="147"/>
        <v/>
      </c>
      <c r="O742" s="119" t="str">
        <f t="shared" si="148"/>
        <v/>
      </c>
      <c r="P742" s="119" t="str">
        <f t="shared" si="149"/>
        <v/>
      </c>
      <c r="Q742" s="119" t="str">
        <f t="shared" si="150"/>
        <v/>
      </c>
      <c r="R742" s="119" t="str">
        <f t="shared" si="151"/>
        <v/>
      </c>
      <c r="S742" s="119" t="str">
        <f t="shared" si="152"/>
        <v/>
      </c>
      <c r="T742" s="119" t="str">
        <f t="shared" si="153"/>
        <v/>
      </c>
      <c r="U742" s="119" t="str">
        <f t="shared" si="154"/>
        <v/>
      </c>
      <c r="V742" s="119" t="str">
        <f t="shared" si="155"/>
        <v/>
      </c>
      <c r="W742" s="119" t="str">
        <f t="shared" si="156"/>
        <v/>
      </c>
      <c r="X742" s="147" t="str">
        <f t="shared" si="145"/>
        <v/>
      </c>
      <c r="Y742" s="88"/>
      <c r="Z742" s="88"/>
      <c r="AA742" s="88"/>
      <c r="AB742" s="88"/>
      <c r="AC742" s="88"/>
      <c r="AD742" s="88"/>
      <c r="AE742" s="88"/>
      <c r="AF742" s="88"/>
      <c r="AG742" s="88"/>
    </row>
    <row r="743" spans="1:33" x14ac:dyDescent="0.5">
      <c r="A743" s="149">
        <v>741</v>
      </c>
      <c r="B743" s="146"/>
      <c r="C743" s="146"/>
      <c r="D743" s="146"/>
      <c r="E743" s="146"/>
      <c r="F743" s="146"/>
      <c r="G743" s="146"/>
      <c r="H743" s="146"/>
      <c r="I743" s="146"/>
      <c r="J743" s="146"/>
      <c r="K743" s="146"/>
      <c r="L743" s="218" t="str">
        <f t="shared" si="144"/>
        <v/>
      </c>
      <c r="M743" s="123">
        <f t="shared" si="146"/>
        <v>0</v>
      </c>
      <c r="N743" s="119" t="str">
        <f t="shared" si="147"/>
        <v/>
      </c>
      <c r="O743" s="119" t="str">
        <f t="shared" si="148"/>
        <v/>
      </c>
      <c r="P743" s="119" t="str">
        <f t="shared" si="149"/>
        <v/>
      </c>
      <c r="Q743" s="119" t="str">
        <f t="shared" si="150"/>
        <v/>
      </c>
      <c r="R743" s="119" t="str">
        <f t="shared" si="151"/>
        <v/>
      </c>
      <c r="S743" s="119" t="str">
        <f t="shared" si="152"/>
        <v/>
      </c>
      <c r="T743" s="119" t="str">
        <f t="shared" si="153"/>
        <v/>
      </c>
      <c r="U743" s="119" t="str">
        <f t="shared" si="154"/>
        <v/>
      </c>
      <c r="V743" s="119" t="str">
        <f t="shared" si="155"/>
        <v/>
      </c>
      <c r="W743" s="119" t="str">
        <f t="shared" si="156"/>
        <v/>
      </c>
      <c r="X743" s="147" t="str">
        <f t="shared" si="145"/>
        <v/>
      </c>
      <c r="Y743" s="88"/>
      <c r="Z743" s="88"/>
      <c r="AA743" s="88"/>
      <c r="AB743" s="88"/>
      <c r="AC743" s="88"/>
      <c r="AD743" s="88"/>
      <c r="AE743" s="88"/>
      <c r="AF743" s="88"/>
      <c r="AG743" s="88"/>
    </row>
    <row r="744" spans="1:33" x14ac:dyDescent="0.5">
      <c r="A744" s="149">
        <v>742</v>
      </c>
      <c r="B744" s="146"/>
      <c r="C744" s="146"/>
      <c r="D744" s="146"/>
      <c r="E744" s="146"/>
      <c r="F744" s="146"/>
      <c r="G744" s="146"/>
      <c r="H744" s="146"/>
      <c r="I744" s="146"/>
      <c r="J744" s="146"/>
      <c r="K744" s="146"/>
      <c r="L744" s="218" t="str">
        <f t="shared" si="144"/>
        <v/>
      </c>
      <c r="M744" s="123">
        <f t="shared" si="146"/>
        <v>0</v>
      </c>
      <c r="N744" s="119" t="str">
        <f t="shared" si="147"/>
        <v/>
      </c>
      <c r="O744" s="119" t="str">
        <f t="shared" si="148"/>
        <v/>
      </c>
      <c r="P744" s="119" t="str">
        <f t="shared" si="149"/>
        <v/>
      </c>
      <c r="Q744" s="119" t="str">
        <f t="shared" si="150"/>
        <v/>
      </c>
      <c r="R744" s="119" t="str">
        <f t="shared" si="151"/>
        <v/>
      </c>
      <c r="S744" s="119" t="str">
        <f t="shared" si="152"/>
        <v/>
      </c>
      <c r="T744" s="119" t="str">
        <f t="shared" si="153"/>
        <v/>
      </c>
      <c r="U744" s="119" t="str">
        <f t="shared" si="154"/>
        <v/>
      </c>
      <c r="V744" s="119" t="str">
        <f t="shared" si="155"/>
        <v/>
      </c>
      <c r="W744" s="119" t="str">
        <f t="shared" si="156"/>
        <v/>
      </c>
      <c r="X744" s="147" t="str">
        <f t="shared" si="145"/>
        <v/>
      </c>
      <c r="Y744" s="88"/>
      <c r="Z744" s="88"/>
      <c r="AA744" s="88"/>
      <c r="AB744" s="88"/>
      <c r="AC744" s="88"/>
      <c r="AD744" s="88"/>
      <c r="AE744" s="88"/>
      <c r="AF744" s="88"/>
      <c r="AG744" s="88"/>
    </row>
    <row r="745" spans="1:33" x14ac:dyDescent="0.5">
      <c r="A745" s="149">
        <v>743</v>
      </c>
      <c r="B745" s="146"/>
      <c r="C745" s="146"/>
      <c r="D745" s="146"/>
      <c r="E745" s="146"/>
      <c r="F745" s="146"/>
      <c r="G745" s="146"/>
      <c r="H745" s="146"/>
      <c r="I745" s="146"/>
      <c r="J745" s="146"/>
      <c r="K745" s="146"/>
      <c r="L745" s="218" t="str">
        <f t="shared" si="144"/>
        <v/>
      </c>
      <c r="M745" s="123">
        <f t="shared" si="146"/>
        <v>0</v>
      </c>
      <c r="N745" s="119" t="str">
        <f t="shared" si="147"/>
        <v/>
      </c>
      <c r="O745" s="119" t="str">
        <f t="shared" si="148"/>
        <v/>
      </c>
      <c r="P745" s="119" t="str">
        <f t="shared" si="149"/>
        <v/>
      </c>
      <c r="Q745" s="119" t="str">
        <f t="shared" si="150"/>
        <v/>
      </c>
      <c r="R745" s="119" t="str">
        <f t="shared" si="151"/>
        <v/>
      </c>
      <c r="S745" s="119" t="str">
        <f t="shared" si="152"/>
        <v/>
      </c>
      <c r="T745" s="119" t="str">
        <f t="shared" si="153"/>
        <v/>
      </c>
      <c r="U745" s="119" t="str">
        <f t="shared" si="154"/>
        <v/>
      </c>
      <c r="V745" s="119" t="str">
        <f t="shared" si="155"/>
        <v/>
      </c>
      <c r="W745" s="119" t="str">
        <f t="shared" si="156"/>
        <v/>
      </c>
      <c r="X745" s="147" t="str">
        <f t="shared" si="145"/>
        <v/>
      </c>
      <c r="Y745" s="88"/>
      <c r="Z745" s="88"/>
      <c r="AA745" s="88"/>
      <c r="AB745" s="88"/>
      <c r="AC745" s="88"/>
      <c r="AD745" s="88"/>
      <c r="AE745" s="88"/>
      <c r="AF745" s="88"/>
      <c r="AG745" s="88"/>
    </row>
    <row r="746" spans="1:33" x14ac:dyDescent="0.5">
      <c r="A746" s="149">
        <v>744</v>
      </c>
      <c r="B746" s="146"/>
      <c r="C746" s="146"/>
      <c r="D746" s="146"/>
      <c r="E746" s="146"/>
      <c r="F746" s="146"/>
      <c r="G746" s="146"/>
      <c r="H746" s="146"/>
      <c r="I746" s="146"/>
      <c r="J746" s="146"/>
      <c r="K746" s="146"/>
      <c r="L746" s="218" t="str">
        <f t="shared" si="144"/>
        <v/>
      </c>
      <c r="M746" s="123">
        <f t="shared" si="146"/>
        <v>0</v>
      </c>
      <c r="N746" s="119" t="str">
        <f t="shared" si="147"/>
        <v/>
      </c>
      <c r="O746" s="119" t="str">
        <f t="shared" si="148"/>
        <v/>
      </c>
      <c r="P746" s="119" t="str">
        <f t="shared" si="149"/>
        <v/>
      </c>
      <c r="Q746" s="119" t="str">
        <f t="shared" si="150"/>
        <v/>
      </c>
      <c r="R746" s="119" t="str">
        <f t="shared" si="151"/>
        <v/>
      </c>
      <c r="S746" s="119" t="str">
        <f t="shared" si="152"/>
        <v/>
      </c>
      <c r="T746" s="119" t="str">
        <f t="shared" si="153"/>
        <v/>
      </c>
      <c r="U746" s="119" t="str">
        <f t="shared" si="154"/>
        <v/>
      </c>
      <c r="V746" s="119" t="str">
        <f t="shared" si="155"/>
        <v/>
      </c>
      <c r="W746" s="119" t="str">
        <f t="shared" si="156"/>
        <v/>
      </c>
      <c r="X746" s="147" t="str">
        <f t="shared" si="145"/>
        <v/>
      </c>
      <c r="Y746" s="88"/>
      <c r="Z746" s="88"/>
      <c r="AA746" s="88"/>
      <c r="AB746" s="88"/>
      <c r="AC746" s="88"/>
      <c r="AD746" s="88"/>
      <c r="AE746" s="88"/>
      <c r="AF746" s="88"/>
      <c r="AG746" s="88"/>
    </row>
    <row r="747" spans="1:33" x14ac:dyDescent="0.5">
      <c r="A747" s="149">
        <v>745</v>
      </c>
      <c r="B747" s="146"/>
      <c r="C747" s="146"/>
      <c r="D747" s="146"/>
      <c r="E747" s="146"/>
      <c r="F747" s="146"/>
      <c r="G747" s="146"/>
      <c r="H747" s="146"/>
      <c r="I747" s="146"/>
      <c r="J747" s="146"/>
      <c r="K747" s="146"/>
      <c r="L747" s="218" t="str">
        <f t="shared" si="144"/>
        <v/>
      </c>
      <c r="M747" s="123">
        <f t="shared" si="146"/>
        <v>0</v>
      </c>
      <c r="N747" s="119" t="str">
        <f t="shared" si="147"/>
        <v/>
      </c>
      <c r="O747" s="119" t="str">
        <f t="shared" si="148"/>
        <v/>
      </c>
      <c r="P747" s="119" t="str">
        <f t="shared" si="149"/>
        <v/>
      </c>
      <c r="Q747" s="119" t="str">
        <f t="shared" si="150"/>
        <v/>
      </c>
      <c r="R747" s="119" t="str">
        <f t="shared" si="151"/>
        <v/>
      </c>
      <c r="S747" s="119" t="str">
        <f t="shared" si="152"/>
        <v/>
      </c>
      <c r="T747" s="119" t="str">
        <f t="shared" si="153"/>
        <v/>
      </c>
      <c r="U747" s="119" t="str">
        <f t="shared" si="154"/>
        <v/>
      </c>
      <c r="V747" s="119" t="str">
        <f t="shared" si="155"/>
        <v/>
      </c>
      <c r="W747" s="119" t="str">
        <f t="shared" si="156"/>
        <v/>
      </c>
      <c r="X747" s="147" t="str">
        <f t="shared" si="145"/>
        <v/>
      </c>
      <c r="Y747" s="88"/>
      <c r="Z747" s="88"/>
      <c r="AA747" s="88"/>
      <c r="AB747" s="88"/>
      <c r="AC747" s="88"/>
      <c r="AD747" s="88"/>
      <c r="AE747" s="88"/>
      <c r="AF747" s="88"/>
      <c r="AG747" s="88"/>
    </row>
    <row r="748" spans="1:33" x14ac:dyDescent="0.5">
      <c r="A748" s="149">
        <v>746</v>
      </c>
      <c r="B748" s="146"/>
      <c r="C748" s="146"/>
      <c r="D748" s="146"/>
      <c r="E748" s="146"/>
      <c r="F748" s="146"/>
      <c r="G748" s="146"/>
      <c r="H748" s="146"/>
      <c r="I748" s="146"/>
      <c r="J748" s="146"/>
      <c r="K748" s="146"/>
      <c r="L748" s="218" t="str">
        <f t="shared" si="144"/>
        <v/>
      </c>
      <c r="M748" s="123">
        <f t="shared" si="146"/>
        <v>0</v>
      </c>
      <c r="N748" s="119" t="str">
        <f t="shared" si="147"/>
        <v/>
      </c>
      <c r="O748" s="119" t="str">
        <f t="shared" si="148"/>
        <v/>
      </c>
      <c r="P748" s="119" t="str">
        <f t="shared" si="149"/>
        <v/>
      </c>
      <c r="Q748" s="119" t="str">
        <f t="shared" si="150"/>
        <v/>
      </c>
      <c r="R748" s="119" t="str">
        <f t="shared" si="151"/>
        <v/>
      </c>
      <c r="S748" s="119" t="str">
        <f t="shared" si="152"/>
        <v/>
      </c>
      <c r="T748" s="119" t="str">
        <f t="shared" si="153"/>
        <v/>
      </c>
      <c r="U748" s="119" t="str">
        <f t="shared" si="154"/>
        <v/>
      </c>
      <c r="V748" s="119" t="str">
        <f t="shared" si="155"/>
        <v/>
      </c>
      <c r="W748" s="119" t="str">
        <f t="shared" si="156"/>
        <v/>
      </c>
      <c r="X748" s="147" t="str">
        <f t="shared" si="145"/>
        <v/>
      </c>
      <c r="Y748" s="88"/>
      <c r="Z748" s="88"/>
      <c r="AA748" s="88"/>
      <c r="AB748" s="88"/>
      <c r="AC748" s="88"/>
      <c r="AD748" s="88"/>
      <c r="AE748" s="88"/>
      <c r="AF748" s="88"/>
      <c r="AG748" s="88"/>
    </row>
    <row r="749" spans="1:33" x14ac:dyDescent="0.5">
      <c r="A749" s="149">
        <v>747</v>
      </c>
      <c r="B749" s="146"/>
      <c r="C749" s="146"/>
      <c r="D749" s="146"/>
      <c r="E749" s="146"/>
      <c r="F749" s="146"/>
      <c r="G749" s="146"/>
      <c r="H749" s="146"/>
      <c r="I749" s="146"/>
      <c r="J749" s="146"/>
      <c r="K749" s="146"/>
      <c r="L749" s="218" t="str">
        <f t="shared" si="144"/>
        <v/>
      </c>
      <c r="M749" s="123">
        <f t="shared" si="146"/>
        <v>0</v>
      </c>
      <c r="N749" s="119" t="str">
        <f t="shared" si="147"/>
        <v/>
      </c>
      <c r="O749" s="119" t="str">
        <f t="shared" si="148"/>
        <v/>
      </c>
      <c r="P749" s="119" t="str">
        <f t="shared" si="149"/>
        <v/>
      </c>
      <c r="Q749" s="119" t="str">
        <f t="shared" si="150"/>
        <v/>
      </c>
      <c r="R749" s="119" t="str">
        <f t="shared" si="151"/>
        <v/>
      </c>
      <c r="S749" s="119" t="str">
        <f t="shared" si="152"/>
        <v/>
      </c>
      <c r="T749" s="119" t="str">
        <f t="shared" si="153"/>
        <v/>
      </c>
      <c r="U749" s="119" t="str">
        <f t="shared" si="154"/>
        <v/>
      </c>
      <c r="V749" s="119" t="str">
        <f t="shared" si="155"/>
        <v/>
      </c>
      <c r="W749" s="119" t="str">
        <f t="shared" si="156"/>
        <v/>
      </c>
      <c r="X749" s="147" t="str">
        <f t="shared" si="145"/>
        <v/>
      </c>
      <c r="Y749" s="88"/>
      <c r="Z749" s="88"/>
      <c r="AA749" s="88"/>
      <c r="AB749" s="88"/>
      <c r="AC749" s="88"/>
      <c r="AD749" s="88"/>
      <c r="AE749" s="88"/>
      <c r="AF749" s="88"/>
      <c r="AG749" s="88"/>
    </row>
    <row r="750" spans="1:33" x14ac:dyDescent="0.5">
      <c r="A750" s="149">
        <v>748</v>
      </c>
      <c r="B750" s="146"/>
      <c r="C750" s="146"/>
      <c r="D750" s="146"/>
      <c r="E750" s="146"/>
      <c r="F750" s="146"/>
      <c r="G750" s="146"/>
      <c r="H750" s="146"/>
      <c r="I750" s="146"/>
      <c r="J750" s="146"/>
      <c r="K750" s="146"/>
      <c r="L750" s="218" t="str">
        <f t="shared" si="144"/>
        <v/>
      </c>
      <c r="M750" s="123">
        <f t="shared" si="146"/>
        <v>0</v>
      </c>
      <c r="N750" s="119" t="str">
        <f t="shared" si="147"/>
        <v/>
      </c>
      <c r="O750" s="119" t="str">
        <f t="shared" si="148"/>
        <v/>
      </c>
      <c r="P750" s="119" t="str">
        <f t="shared" si="149"/>
        <v/>
      </c>
      <c r="Q750" s="119" t="str">
        <f t="shared" si="150"/>
        <v/>
      </c>
      <c r="R750" s="119" t="str">
        <f t="shared" si="151"/>
        <v/>
      </c>
      <c r="S750" s="119" t="str">
        <f t="shared" si="152"/>
        <v/>
      </c>
      <c r="T750" s="119" t="str">
        <f t="shared" si="153"/>
        <v/>
      </c>
      <c r="U750" s="119" t="str">
        <f t="shared" si="154"/>
        <v/>
      </c>
      <c r="V750" s="119" t="str">
        <f t="shared" si="155"/>
        <v/>
      </c>
      <c r="W750" s="119" t="str">
        <f t="shared" si="156"/>
        <v/>
      </c>
      <c r="X750" s="147" t="str">
        <f t="shared" si="145"/>
        <v/>
      </c>
      <c r="Y750" s="88"/>
      <c r="Z750" s="88"/>
      <c r="AA750" s="88"/>
      <c r="AB750" s="88"/>
      <c r="AC750" s="88"/>
      <c r="AD750" s="88"/>
      <c r="AE750" s="88"/>
      <c r="AF750" s="88"/>
      <c r="AG750" s="88"/>
    </row>
    <row r="751" spans="1:33" x14ac:dyDescent="0.5">
      <c r="A751" s="149">
        <v>749</v>
      </c>
      <c r="B751" s="146"/>
      <c r="C751" s="146"/>
      <c r="D751" s="146"/>
      <c r="E751" s="146"/>
      <c r="F751" s="146"/>
      <c r="G751" s="146"/>
      <c r="H751" s="146"/>
      <c r="I751" s="146"/>
      <c r="J751" s="146"/>
      <c r="K751" s="146"/>
      <c r="L751" s="218" t="str">
        <f t="shared" si="144"/>
        <v/>
      </c>
      <c r="M751" s="123">
        <f t="shared" si="146"/>
        <v>0</v>
      </c>
      <c r="N751" s="119" t="str">
        <f t="shared" si="147"/>
        <v/>
      </c>
      <c r="O751" s="119" t="str">
        <f t="shared" si="148"/>
        <v/>
      </c>
      <c r="P751" s="119" t="str">
        <f t="shared" si="149"/>
        <v/>
      </c>
      <c r="Q751" s="119" t="str">
        <f t="shared" si="150"/>
        <v/>
      </c>
      <c r="R751" s="119" t="str">
        <f t="shared" si="151"/>
        <v/>
      </c>
      <c r="S751" s="119" t="str">
        <f t="shared" si="152"/>
        <v/>
      </c>
      <c r="T751" s="119" t="str">
        <f t="shared" si="153"/>
        <v/>
      </c>
      <c r="U751" s="119" t="str">
        <f t="shared" si="154"/>
        <v/>
      </c>
      <c r="V751" s="119" t="str">
        <f t="shared" si="155"/>
        <v/>
      </c>
      <c r="W751" s="119" t="str">
        <f t="shared" si="156"/>
        <v/>
      </c>
      <c r="X751" s="147" t="str">
        <f t="shared" si="145"/>
        <v/>
      </c>
      <c r="Y751" s="88"/>
      <c r="Z751" s="88"/>
      <c r="AA751" s="88"/>
      <c r="AB751" s="88"/>
      <c r="AC751" s="88"/>
      <c r="AD751" s="88"/>
      <c r="AE751" s="88"/>
      <c r="AF751" s="88"/>
      <c r="AG751" s="88"/>
    </row>
    <row r="752" spans="1:33" x14ac:dyDescent="0.5">
      <c r="A752" s="149">
        <v>750</v>
      </c>
      <c r="B752" s="146"/>
      <c r="C752" s="146"/>
      <c r="D752" s="146"/>
      <c r="E752" s="146"/>
      <c r="F752" s="146"/>
      <c r="G752" s="146"/>
      <c r="H752" s="146"/>
      <c r="I752" s="146"/>
      <c r="J752" s="146"/>
      <c r="K752" s="146"/>
      <c r="L752" s="218" t="str">
        <f t="shared" si="144"/>
        <v/>
      </c>
      <c r="M752" s="123">
        <f t="shared" si="146"/>
        <v>0</v>
      </c>
      <c r="N752" s="119" t="str">
        <f t="shared" si="147"/>
        <v/>
      </c>
      <c r="O752" s="119" t="str">
        <f t="shared" si="148"/>
        <v/>
      </c>
      <c r="P752" s="119" t="str">
        <f t="shared" si="149"/>
        <v/>
      </c>
      <c r="Q752" s="119" t="str">
        <f t="shared" si="150"/>
        <v/>
      </c>
      <c r="R752" s="119" t="str">
        <f t="shared" si="151"/>
        <v/>
      </c>
      <c r="S752" s="119" t="str">
        <f t="shared" si="152"/>
        <v/>
      </c>
      <c r="T752" s="119" t="str">
        <f t="shared" si="153"/>
        <v/>
      </c>
      <c r="U752" s="119" t="str">
        <f t="shared" si="154"/>
        <v/>
      </c>
      <c r="V752" s="119" t="str">
        <f t="shared" si="155"/>
        <v/>
      </c>
      <c r="W752" s="119" t="str">
        <f t="shared" si="156"/>
        <v/>
      </c>
      <c r="X752" s="147" t="str">
        <f t="shared" si="145"/>
        <v/>
      </c>
      <c r="Y752" s="88"/>
      <c r="Z752" s="88"/>
      <c r="AA752" s="88"/>
      <c r="AB752" s="88"/>
      <c r="AC752" s="88"/>
      <c r="AD752" s="88"/>
      <c r="AE752" s="88"/>
      <c r="AF752" s="88"/>
      <c r="AG752" s="88"/>
    </row>
    <row r="753" spans="1:33" x14ac:dyDescent="0.5">
      <c r="A753" s="149">
        <v>751</v>
      </c>
      <c r="B753" s="146"/>
      <c r="C753" s="146"/>
      <c r="D753" s="146"/>
      <c r="E753" s="146"/>
      <c r="F753" s="146"/>
      <c r="G753" s="146"/>
      <c r="H753" s="146"/>
      <c r="I753" s="146"/>
      <c r="J753" s="146"/>
      <c r="K753" s="146"/>
      <c r="L753" s="218" t="str">
        <f t="shared" si="144"/>
        <v/>
      </c>
      <c r="M753" s="123">
        <f t="shared" si="146"/>
        <v>0</v>
      </c>
      <c r="N753" s="119" t="str">
        <f t="shared" si="147"/>
        <v/>
      </c>
      <c r="O753" s="119" t="str">
        <f t="shared" si="148"/>
        <v/>
      </c>
      <c r="P753" s="119" t="str">
        <f t="shared" si="149"/>
        <v/>
      </c>
      <c r="Q753" s="119" t="str">
        <f t="shared" si="150"/>
        <v/>
      </c>
      <c r="R753" s="119" t="str">
        <f t="shared" si="151"/>
        <v/>
      </c>
      <c r="S753" s="119" t="str">
        <f t="shared" si="152"/>
        <v/>
      </c>
      <c r="T753" s="119" t="str">
        <f t="shared" si="153"/>
        <v/>
      </c>
      <c r="U753" s="119" t="str">
        <f t="shared" si="154"/>
        <v/>
      </c>
      <c r="V753" s="119" t="str">
        <f t="shared" si="155"/>
        <v/>
      </c>
      <c r="W753" s="119" t="str">
        <f t="shared" si="156"/>
        <v/>
      </c>
      <c r="X753" s="147" t="str">
        <f t="shared" si="145"/>
        <v/>
      </c>
      <c r="Y753" s="88"/>
      <c r="Z753" s="88"/>
      <c r="AA753" s="88"/>
      <c r="AB753" s="88"/>
      <c r="AC753" s="88"/>
      <c r="AD753" s="88"/>
      <c r="AE753" s="88"/>
      <c r="AF753" s="88"/>
      <c r="AG753" s="88"/>
    </row>
    <row r="754" spans="1:33" x14ac:dyDescent="0.5">
      <c r="A754" s="149">
        <v>752</v>
      </c>
      <c r="B754" s="146"/>
      <c r="C754" s="146"/>
      <c r="D754" s="146"/>
      <c r="E754" s="146"/>
      <c r="F754" s="146"/>
      <c r="G754" s="146"/>
      <c r="H754" s="146"/>
      <c r="I754" s="146"/>
      <c r="J754" s="146"/>
      <c r="K754" s="146"/>
      <c r="L754" s="218" t="str">
        <f t="shared" si="144"/>
        <v/>
      </c>
      <c r="M754" s="123">
        <f t="shared" si="146"/>
        <v>0</v>
      </c>
      <c r="N754" s="119" t="str">
        <f t="shared" si="147"/>
        <v/>
      </c>
      <c r="O754" s="119" t="str">
        <f t="shared" si="148"/>
        <v/>
      </c>
      <c r="P754" s="119" t="str">
        <f t="shared" si="149"/>
        <v/>
      </c>
      <c r="Q754" s="119" t="str">
        <f t="shared" si="150"/>
        <v/>
      </c>
      <c r="R754" s="119" t="str">
        <f t="shared" si="151"/>
        <v/>
      </c>
      <c r="S754" s="119" t="str">
        <f t="shared" si="152"/>
        <v/>
      </c>
      <c r="T754" s="119" t="str">
        <f t="shared" si="153"/>
        <v/>
      </c>
      <c r="U754" s="119" t="str">
        <f t="shared" si="154"/>
        <v/>
      </c>
      <c r="V754" s="119" t="str">
        <f t="shared" si="155"/>
        <v/>
      </c>
      <c r="W754" s="119" t="str">
        <f t="shared" si="156"/>
        <v/>
      </c>
      <c r="X754" s="147" t="str">
        <f t="shared" si="145"/>
        <v/>
      </c>
      <c r="Y754" s="88"/>
      <c r="Z754" s="88"/>
      <c r="AA754" s="88"/>
      <c r="AB754" s="88"/>
      <c r="AC754" s="88"/>
      <c r="AD754" s="88"/>
      <c r="AE754" s="88"/>
      <c r="AF754" s="88"/>
      <c r="AG754" s="88"/>
    </row>
    <row r="755" spans="1:33" x14ac:dyDescent="0.5">
      <c r="A755" s="149">
        <v>753</v>
      </c>
      <c r="B755" s="146"/>
      <c r="C755" s="146"/>
      <c r="D755" s="146"/>
      <c r="E755" s="146"/>
      <c r="F755" s="146"/>
      <c r="G755" s="146"/>
      <c r="H755" s="146"/>
      <c r="I755" s="146"/>
      <c r="J755" s="146"/>
      <c r="K755" s="146"/>
      <c r="L755" s="218" t="str">
        <f t="shared" si="144"/>
        <v/>
      </c>
      <c r="M755" s="123">
        <f t="shared" si="146"/>
        <v>0</v>
      </c>
      <c r="N755" s="119" t="str">
        <f t="shared" si="147"/>
        <v/>
      </c>
      <c r="O755" s="119" t="str">
        <f t="shared" si="148"/>
        <v/>
      </c>
      <c r="P755" s="119" t="str">
        <f t="shared" si="149"/>
        <v/>
      </c>
      <c r="Q755" s="119" t="str">
        <f t="shared" si="150"/>
        <v/>
      </c>
      <c r="R755" s="119" t="str">
        <f t="shared" si="151"/>
        <v/>
      </c>
      <c r="S755" s="119" t="str">
        <f t="shared" si="152"/>
        <v/>
      </c>
      <c r="T755" s="119" t="str">
        <f t="shared" si="153"/>
        <v/>
      </c>
      <c r="U755" s="119" t="str">
        <f t="shared" si="154"/>
        <v/>
      </c>
      <c r="V755" s="119" t="str">
        <f t="shared" si="155"/>
        <v/>
      </c>
      <c r="W755" s="119" t="str">
        <f t="shared" si="156"/>
        <v/>
      </c>
      <c r="X755" s="147" t="str">
        <f t="shared" si="145"/>
        <v/>
      </c>
      <c r="Y755" s="88"/>
      <c r="Z755" s="88"/>
      <c r="AA755" s="88"/>
      <c r="AB755" s="88"/>
      <c r="AC755" s="88"/>
      <c r="AD755" s="88"/>
      <c r="AE755" s="88"/>
      <c r="AF755" s="88"/>
      <c r="AG755" s="88"/>
    </row>
    <row r="756" spans="1:33" x14ac:dyDescent="0.5">
      <c r="A756" s="149">
        <v>754</v>
      </c>
      <c r="B756" s="146"/>
      <c r="C756" s="146"/>
      <c r="D756" s="146"/>
      <c r="E756" s="146"/>
      <c r="F756" s="146"/>
      <c r="G756" s="146"/>
      <c r="H756" s="146"/>
      <c r="I756" s="146"/>
      <c r="J756" s="146"/>
      <c r="K756" s="146"/>
      <c r="L756" s="218" t="str">
        <f t="shared" si="144"/>
        <v/>
      </c>
      <c r="M756" s="123">
        <f t="shared" si="146"/>
        <v>0</v>
      </c>
      <c r="N756" s="119" t="str">
        <f t="shared" si="147"/>
        <v/>
      </c>
      <c r="O756" s="119" t="str">
        <f t="shared" si="148"/>
        <v/>
      </c>
      <c r="P756" s="119" t="str">
        <f t="shared" si="149"/>
        <v/>
      </c>
      <c r="Q756" s="119" t="str">
        <f t="shared" si="150"/>
        <v/>
      </c>
      <c r="R756" s="119" t="str">
        <f t="shared" si="151"/>
        <v/>
      </c>
      <c r="S756" s="119" t="str">
        <f t="shared" si="152"/>
        <v/>
      </c>
      <c r="T756" s="119" t="str">
        <f t="shared" si="153"/>
        <v/>
      </c>
      <c r="U756" s="119" t="str">
        <f t="shared" si="154"/>
        <v/>
      </c>
      <c r="V756" s="119" t="str">
        <f t="shared" si="155"/>
        <v/>
      </c>
      <c r="W756" s="119" t="str">
        <f t="shared" si="156"/>
        <v/>
      </c>
      <c r="X756" s="147" t="str">
        <f t="shared" si="145"/>
        <v/>
      </c>
      <c r="Y756" s="88"/>
      <c r="Z756" s="88"/>
      <c r="AA756" s="88"/>
      <c r="AB756" s="88"/>
      <c r="AC756" s="88"/>
      <c r="AD756" s="88"/>
      <c r="AE756" s="88"/>
      <c r="AF756" s="88"/>
      <c r="AG756" s="88"/>
    </row>
    <row r="757" spans="1:33" x14ac:dyDescent="0.5">
      <c r="A757" s="149">
        <v>755</v>
      </c>
      <c r="B757" s="146"/>
      <c r="C757" s="146"/>
      <c r="D757" s="146"/>
      <c r="E757" s="146"/>
      <c r="F757" s="146"/>
      <c r="G757" s="146"/>
      <c r="H757" s="146"/>
      <c r="I757" s="146"/>
      <c r="J757" s="146"/>
      <c r="K757" s="146"/>
      <c r="L757" s="218" t="str">
        <f t="shared" si="144"/>
        <v/>
      </c>
      <c r="M757" s="123">
        <f t="shared" si="146"/>
        <v>0</v>
      </c>
      <c r="N757" s="119" t="str">
        <f t="shared" si="147"/>
        <v/>
      </c>
      <c r="O757" s="119" t="str">
        <f t="shared" si="148"/>
        <v/>
      </c>
      <c r="P757" s="119" t="str">
        <f t="shared" si="149"/>
        <v/>
      </c>
      <c r="Q757" s="119" t="str">
        <f t="shared" si="150"/>
        <v/>
      </c>
      <c r="R757" s="119" t="str">
        <f t="shared" si="151"/>
        <v/>
      </c>
      <c r="S757" s="119" t="str">
        <f t="shared" si="152"/>
        <v/>
      </c>
      <c r="T757" s="119" t="str">
        <f t="shared" si="153"/>
        <v/>
      </c>
      <c r="U757" s="119" t="str">
        <f t="shared" si="154"/>
        <v/>
      </c>
      <c r="V757" s="119" t="str">
        <f t="shared" si="155"/>
        <v/>
      </c>
      <c r="W757" s="119" t="str">
        <f t="shared" si="156"/>
        <v/>
      </c>
      <c r="X757" s="147" t="str">
        <f t="shared" si="145"/>
        <v/>
      </c>
      <c r="Y757" s="88"/>
      <c r="Z757" s="88"/>
      <c r="AA757" s="88"/>
      <c r="AB757" s="88"/>
      <c r="AC757" s="88"/>
      <c r="AD757" s="88"/>
      <c r="AE757" s="88"/>
      <c r="AF757" s="88"/>
      <c r="AG757" s="88"/>
    </row>
    <row r="758" spans="1:33" x14ac:dyDescent="0.5">
      <c r="A758" s="149">
        <v>756</v>
      </c>
      <c r="B758" s="146"/>
      <c r="C758" s="146"/>
      <c r="D758" s="146"/>
      <c r="E758" s="146"/>
      <c r="F758" s="146"/>
      <c r="G758" s="146"/>
      <c r="H758" s="146"/>
      <c r="I758" s="146"/>
      <c r="J758" s="146"/>
      <c r="K758" s="146"/>
      <c r="L758" s="218" t="str">
        <f t="shared" si="144"/>
        <v/>
      </c>
      <c r="M758" s="123">
        <f t="shared" si="146"/>
        <v>0</v>
      </c>
      <c r="N758" s="119" t="str">
        <f t="shared" si="147"/>
        <v/>
      </c>
      <c r="O758" s="119" t="str">
        <f t="shared" si="148"/>
        <v/>
      </c>
      <c r="P758" s="119" t="str">
        <f t="shared" si="149"/>
        <v/>
      </c>
      <c r="Q758" s="119" t="str">
        <f t="shared" si="150"/>
        <v/>
      </c>
      <c r="R758" s="119" t="str">
        <f t="shared" si="151"/>
        <v/>
      </c>
      <c r="S758" s="119" t="str">
        <f t="shared" si="152"/>
        <v/>
      </c>
      <c r="T758" s="119" t="str">
        <f t="shared" si="153"/>
        <v/>
      </c>
      <c r="U758" s="119" t="str">
        <f t="shared" si="154"/>
        <v/>
      </c>
      <c r="V758" s="119" t="str">
        <f t="shared" si="155"/>
        <v/>
      </c>
      <c r="W758" s="119" t="str">
        <f t="shared" si="156"/>
        <v/>
      </c>
      <c r="X758" s="147" t="str">
        <f t="shared" si="145"/>
        <v/>
      </c>
      <c r="Y758" s="88"/>
      <c r="Z758" s="88"/>
      <c r="AA758" s="88"/>
      <c r="AB758" s="88"/>
      <c r="AC758" s="88"/>
      <c r="AD758" s="88"/>
      <c r="AE758" s="88"/>
      <c r="AF758" s="88"/>
      <c r="AG758" s="88"/>
    </row>
    <row r="759" spans="1:33" x14ac:dyDescent="0.5">
      <c r="A759" s="149">
        <v>757</v>
      </c>
      <c r="B759" s="146"/>
      <c r="C759" s="146"/>
      <c r="D759" s="146"/>
      <c r="E759" s="146"/>
      <c r="F759" s="146"/>
      <c r="G759" s="146"/>
      <c r="H759" s="146"/>
      <c r="I759" s="146"/>
      <c r="J759" s="146"/>
      <c r="K759" s="146"/>
      <c r="L759" s="218" t="str">
        <f t="shared" si="144"/>
        <v/>
      </c>
      <c r="M759" s="123">
        <f t="shared" si="146"/>
        <v>0</v>
      </c>
      <c r="N759" s="119" t="str">
        <f t="shared" si="147"/>
        <v/>
      </c>
      <c r="O759" s="119" t="str">
        <f t="shared" si="148"/>
        <v/>
      </c>
      <c r="P759" s="119" t="str">
        <f t="shared" si="149"/>
        <v/>
      </c>
      <c r="Q759" s="119" t="str">
        <f t="shared" si="150"/>
        <v/>
      </c>
      <c r="R759" s="119" t="str">
        <f t="shared" si="151"/>
        <v/>
      </c>
      <c r="S759" s="119" t="str">
        <f t="shared" si="152"/>
        <v/>
      </c>
      <c r="T759" s="119" t="str">
        <f t="shared" si="153"/>
        <v/>
      </c>
      <c r="U759" s="119" t="str">
        <f t="shared" si="154"/>
        <v/>
      </c>
      <c r="V759" s="119" t="str">
        <f t="shared" si="155"/>
        <v/>
      </c>
      <c r="W759" s="119" t="str">
        <f t="shared" si="156"/>
        <v/>
      </c>
      <c r="X759" s="147" t="str">
        <f t="shared" si="145"/>
        <v/>
      </c>
      <c r="Y759" s="88"/>
      <c r="Z759" s="88"/>
      <c r="AA759" s="88"/>
      <c r="AB759" s="88"/>
      <c r="AC759" s="88"/>
      <c r="AD759" s="88"/>
      <c r="AE759" s="88"/>
      <c r="AF759" s="88"/>
      <c r="AG759" s="88"/>
    </row>
    <row r="760" spans="1:33" x14ac:dyDescent="0.5">
      <c r="A760" s="149">
        <v>758</v>
      </c>
      <c r="B760" s="146"/>
      <c r="C760" s="146"/>
      <c r="D760" s="146"/>
      <c r="E760" s="146"/>
      <c r="F760" s="146"/>
      <c r="G760" s="146"/>
      <c r="H760" s="146"/>
      <c r="I760" s="146"/>
      <c r="J760" s="146"/>
      <c r="K760" s="146"/>
      <c r="L760" s="218" t="str">
        <f t="shared" si="144"/>
        <v/>
      </c>
      <c r="M760" s="123">
        <f t="shared" si="146"/>
        <v>0</v>
      </c>
      <c r="N760" s="119" t="str">
        <f t="shared" si="147"/>
        <v/>
      </c>
      <c r="O760" s="119" t="str">
        <f t="shared" si="148"/>
        <v/>
      </c>
      <c r="P760" s="119" t="str">
        <f t="shared" si="149"/>
        <v/>
      </c>
      <c r="Q760" s="119" t="str">
        <f t="shared" si="150"/>
        <v/>
      </c>
      <c r="R760" s="119" t="str">
        <f t="shared" si="151"/>
        <v/>
      </c>
      <c r="S760" s="119" t="str">
        <f t="shared" si="152"/>
        <v/>
      </c>
      <c r="T760" s="119" t="str">
        <f t="shared" si="153"/>
        <v/>
      </c>
      <c r="U760" s="119" t="str">
        <f t="shared" si="154"/>
        <v/>
      </c>
      <c r="V760" s="119" t="str">
        <f t="shared" si="155"/>
        <v/>
      </c>
      <c r="W760" s="119" t="str">
        <f t="shared" si="156"/>
        <v/>
      </c>
      <c r="X760" s="147" t="str">
        <f t="shared" si="145"/>
        <v/>
      </c>
      <c r="Y760" s="88"/>
      <c r="Z760" s="88"/>
      <c r="AA760" s="88"/>
      <c r="AB760" s="88"/>
      <c r="AC760" s="88"/>
      <c r="AD760" s="88"/>
      <c r="AE760" s="88"/>
      <c r="AF760" s="88"/>
      <c r="AG760" s="88"/>
    </row>
    <row r="761" spans="1:33" x14ac:dyDescent="0.5">
      <c r="A761" s="149">
        <v>759</v>
      </c>
      <c r="B761" s="146"/>
      <c r="C761" s="146"/>
      <c r="D761" s="146"/>
      <c r="E761" s="146"/>
      <c r="F761" s="146"/>
      <c r="G761" s="146"/>
      <c r="H761" s="146"/>
      <c r="I761" s="146"/>
      <c r="J761" s="146"/>
      <c r="K761" s="146"/>
      <c r="L761" s="218" t="str">
        <f t="shared" si="144"/>
        <v/>
      </c>
      <c r="M761" s="123">
        <f t="shared" si="146"/>
        <v>0</v>
      </c>
      <c r="N761" s="119" t="str">
        <f t="shared" si="147"/>
        <v/>
      </c>
      <c r="O761" s="119" t="str">
        <f t="shared" si="148"/>
        <v/>
      </c>
      <c r="P761" s="119" t="str">
        <f t="shared" si="149"/>
        <v/>
      </c>
      <c r="Q761" s="119" t="str">
        <f t="shared" si="150"/>
        <v/>
      </c>
      <c r="R761" s="119" t="str">
        <f t="shared" si="151"/>
        <v/>
      </c>
      <c r="S761" s="119" t="str">
        <f t="shared" si="152"/>
        <v/>
      </c>
      <c r="T761" s="119" t="str">
        <f t="shared" si="153"/>
        <v/>
      </c>
      <c r="U761" s="119" t="str">
        <f t="shared" si="154"/>
        <v/>
      </c>
      <c r="V761" s="119" t="str">
        <f t="shared" si="155"/>
        <v/>
      </c>
      <c r="W761" s="119" t="str">
        <f t="shared" si="156"/>
        <v/>
      </c>
      <c r="X761" s="147" t="str">
        <f t="shared" si="145"/>
        <v/>
      </c>
      <c r="Y761" s="88"/>
      <c r="Z761" s="88"/>
      <c r="AA761" s="88"/>
      <c r="AB761" s="88"/>
      <c r="AC761" s="88"/>
      <c r="AD761" s="88"/>
      <c r="AE761" s="88"/>
      <c r="AF761" s="88"/>
      <c r="AG761" s="88"/>
    </row>
    <row r="762" spans="1:33" x14ac:dyDescent="0.5">
      <c r="A762" s="149">
        <v>760</v>
      </c>
      <c r="B762" s="146"/>
      <c r="C762" s="146"/>
      <c r="D762" s="146"/>
      <c r="E762" s="146"/>
      <c r="F762" s="146"/>
      <c r="G762" s="146"/>
      <c r="H762" s="146"/>
      <c r="I762" s="146"/>
      <c r="J762" s="146"/>
      <c r="K762" s="146"/>
      <c r="L762" s="218" t="str">
        <f t="shared" si="144"/>
        <v/>
      </c>
      <c r="M762" s="123">
        <f t="shared" si="146"/>
        <v>0</v>
      </c>
      <c r="N762" s="119" t="str">
        <f t="shared" si="147"/>
        <v/>
      </c>
      <c r="O762" s="119" t="str">
        <f t="shared" si="148"/>
        <v/>
      </c>
      <c r="P762" s="119" t="str">
        <f t="shared" si="149"/>
        <v/>
      </c>
      <c r="Q762" s="119" t="str">
        <f t="shared" si="150"/>
        <v/>
      </c>
      <c r="R762" s="119" t="str">
        <f t="shared" si="151"/>
        <v/>
      </c>
      <c r="S762" s="119" t="str">
        <f t="shared" si="152"/>
        <v/>
      </c>
      <c r="T762" s="119" t="str">
        <f t="shared" si="153"/>
        <v/>
      </c>
      <c r="U762" s="119" t="str">
        <f t="shared" si="154"/>
        <v/>
      </c>
      <c r="V762" s="119" t="str">
        <f t="shared" si="155"/>
        <v/>
      </c>
      <c r="W762" s="119" t="str">
        <f t="shared" si="156"/>
        <v/>
      </c>
      <c r="X762" s="147" t="str">
        <f t="shared" si="145"/>
        <v/>
      </c>
      <c r="Y762" s="88"/>
      <c r="Z762" s="88"/>
      <c r="AA762" s="88"/>
      <c r="AB762" s="88"/>
      <c r="AC762" s="88"/>
      <c r="AD762" s="88"/>
      <c r="AE762" s="88"/>
      <c r="AF762" s="88"/>
      <c r="AG762" s="88"/>
    </row>
    <row r="763" spans="1:33" x14ac:dyDescent="0.5">
      <c r="A763" s="149">
        <v>761</v>
      </c>
      <c r="B763" s="146"/>
      <c r="C763" s="146"/>
      <c r="D763" s="146"/>
      <c r="E763" s="146"/>
      <c r="F763" s="146"/>
      <c r="G763" s="146"/>
      <c r="H763" s="146"/>
      <c r="I763" s="146"/>
      <c r="J763" s="146"/>
      <c r="K763" s="146"/>
      <c r="L763" s="218" t="str">
        <f t="shared" si="144"/>
        <v/>
      </c>
      <c r="M763" s="123">
        <f t="shared" si="146"/>
        <v>0</v>
      </c>
      <c r="N763" s="119" t="str">
        <f t="shared" si="147"/>
        <v/>
      </c>
      <c r="O763" s="119" t="str">
        <f t="shared" si="148"/>
        <v/>
      </c>
      <c r="P763" s="119" t="str">
        <f t="shared" si="149"/>
        <v/>
      </c>
      <c r="Q763" s="119" t="str">
        <f t="shared" si="150"/>
        <v/>
      </c>
      <c r="R763" s="119" t="str">
        <f t="shared" si="151"/>
        <v/>
      </c>
      <c r="S763" s="119" t="str">
        <f t="shared" si="152"/>
        <v/>
      </c>
      <c r="T763" s="119" t="str">
        <f t="shared" si="153"/>
        <v/>
      </c>
      <c r="U763" s="119" t="str">
        <f t="shared" si="154"/>
        <v/>
      </c>
      <c r="V763" s="119" t="str">
        <f t="shared" si="155"/>
        <v/>
      </c>
      <c r="W763" s="119" t="str">
        <f t="shared" si="156"/>
        <v/>
      </c>
      <c r="X763" s="147" t="str">
        <f t="shared" si="145"/>
        <v/>
      </c>
      <c r="Y763" s="88"/>
      <c r="Z763" s="88"/>
      <c r="AA763" s="88"/>
      <c r="AB763" s="88"/>
      <c r="AC763" s="88"/>
      <c r="AD763" s="88"/>
      <c r="AE763" s="88"/>
      <c r="AF763" s="88"/>
      <c r="AG763" s="88"/>
    </row>
    <row r="764" spans="1:33" x14ac:dyDescent="0.5">
      <c r="A764" s="149">
        <v>762</v>
      </c>
      <c r="B764" s="146"/>
      <c r="C764" s="146"/>
      <c r="D764" s="146"/>
      <c r="E764" s="146"/>
      <c r="F764" s="146"/>
      <c r="G764" s="146"/>
      <c r="H764" s="146"/>
      <c r="I764" s="146"/>
      <c r="J764" s="146"/>
      <c r="K764" s="146"/>
      <c r="L764" s="218" t="str">
        <f t="shared" si="144"/>
        <v/>
      </c>
      <c r="M764" s="123">
        <f t="shared" si="146"/>
        <v>0</v>
      </c>
      <c r="N764" s="119" t="str">
        <f t="shared" si="147"/>
        <v/>
      </c>
      <c r="O764" s="119" t="str">
        <f t="shared" si="148"/>
        <v/>
      </c>
      <c r="P764" s="119" t="str">
        <f t="shared" si="149"/>
        <v/>
      </c>
      <c r="Q764" s="119" t="str">
        <f t="shared" si="150"/>
        <v/>
      </c>
      <c r="R764" s="119" t="str">
        <f t="shared" si="151"/>
        <v/>
      </c>
      <c r="S764" s="119" t="str">
        <f t="shared" si="152"/>
        <v/>
      </c>
      <c r="T764" s="119" t="str">
        <f t="shared" si="153"/>
        <v/>
      </c>
      <c r="U764" s="119" t="str">
        <f t="shared" si="154"/>
        <v/>
      </c>
      <c r="V764" s="119" t="str">
        <f t="shared" si="155"/>
        <v/>
      </c>
      <c r="W764" s="119" t="str">
        <f t="shared" si="156"/>
        <v/>
      </c>
      <c r="X764" s="147" t="str">
        <f t="shared" si="145"/>
        <v/>
      </c>
      <c r="Y764" s="88"/>
      <c r="Z764" s="88"/>
      <c r="AA764" s="88"/>
      <c r="AB764" s="88"/>
      <c r="AC764" s="88"/>
      <c r="AD764" s="88"/>
      <c r="AE764" s="88"/>
      <c r="AF764" s="88"/>
      <c r="AG764" s="88"/>
    </row>
    <row r="765" spans="1:33" x14ac:dyDescent="0.5">
      <c r="A765" s="149">
        <v>763</v>
      </c>
      <c r="B765" s="146"/>
      <c r="C765" s="146"/>
      <c r="D765" s="146"/>
      <c r="E765" s="146"/>
      <c r="F765" s="146"/>
      <c r="G765" s="146"/>
      <c r="H765" s="146"/>
      <c r="I765" s="146"/>
      <c r="J765" s="146"/>
      <c r="K765" s="146"/>
      <c r="L765" s="218" t="str">
        <f t="shared" si="144"/>
        <v/>
      </c>
      <c r="M765" s="123">
        <f t="shared" si="146"/>
        <v>0</v>
      </c>
      <c r="N765" s="119" t="str">
        <f t="shared" si="147"/>
        <v/>
      </c>
      <c r="O765" s="119" t="str">
        <f t="shared" si="148"/>
        <v/>
      </c>
      <c r="P765" s="119" t="str">
        <f t="shared" si="149"/>
        <v/>
      </c>
      <c r="Q765" s="119" t="str">
        <f t="shared" si="150"/>
        <v/>
      </c>
      <c r="R765" s="119" t="str">
        <f t="shared" si="151"/>
        <v/>
      </c>
      <c r="S765" s="119" t="str">
        <f t="shared" si="152"/>
        <v/>
      </c>
      <c r="T765" s="119" t="str">
        <f t="shared" si="153"/>
        <v/>
      </c>
      <c r="U765" s="119" t="str">
        <f t="shared" si="154"/>
        <v/>
      </c>
      <c r="V765" s="119" t="str">
        <f t="shared" si="155"/>
        <v/>
      </c>
      <c r="W765" s="119" t="str">
        <f t="shared" si="156"/>
        <v/>
      </c>
      <c r="X765" s="147" t="str">
        <f t="shared" si="145"/>
        <v/>
      </c>
      <c r="Y765" s="88"/>
      <c r="Z765" s="88"/>
      <c r="AA765" s="88"/>
      <c r="AB765" s="88"/>
      <c r="AC765" s="88"/>
      <c r="AD765" s="88"/>
      <c r="AE765" s="88"/>
      <c r="AF765" s="88"/>
      <c r="AG765" s="88"/>
    </row>
    <row r="766" spans="1:33" x14ac:dyDescent="0.5">
      <c r="A766" s="149">
        <v>764</v>
      </c>
      <c r="B766" s="146"/>
      <c r="C766" s="146"/>
      <c r="D766" s="146"/>
      <c r="E766" s="146"/>
      <c r="F766" s="146"/>
      <c r="G766" s="146"/>
      <c r="H766" s="146"/>
      <c r="I766" s="146"/>
      <c r="J766" s="146"/>
      <c r="K766" s="146"/>
      <c r="L766" s="218" t="str">
        <f t="shared" si="144"/>
        <v/>
      </c>
      <c r="M766" s="123">
        <f t="shared" si="146"/>
        <v>0</v>
      </c>
      <c r="N766" s="119" t="str">
        <f t="shared" si="147"/>
        <v/>
      </c>
      <c r="O766" s="119" t="str">
        <f t="shared" si="148"/>
        <v/>
      </c>
      <c r="P766" s="119" t="str">
        <f t="shared" si="149"/>
        <v/>
      </c>
      <c r="Q766" s="119" t="str">
        <f t="shared" si="150"/>
        <v/>
      </c>
      <c r="R766" s="119" t="str">
        <f t="shared" si="151"/>
        <v/>
      </c>
      <c r="S766" s="119" t="str">
        <f t="shared" si="152"/>
        <v/>
      </c>
      <c r="T766" s="119" t="str">
        <f t="shared" si="153"/>
        <v/>
      </c>
      <c r="U766" s="119" t="str">
        <f t="shared" si="154"/>
        <v/>
      </c>
      <c r="V766" s="119" t="str">
        <f t="shared" si="155"/>
        <v/>
      </c>
      <c r="W766" s="119" t="str">
        <f t="shared" si="156"/>
        <v/>
      </c>
      <c r="X766" s="147" t="str">
        <f t="shared" si="145"/>
        <v/>
      </c>
      <c r="Y766" s="88"/>
      <c r="Z766" s="88"/>
      <c r="AA766" s="88"/>
      <c r="AB766" s="88"/>
      <c r="AC766" s="88"/>
      <c r="AD766" s="88"/>
      <c r="AE766" s="88"/>
      <c r="AF766" s="88"/>
      <c r="AG766" s="88"/>
    </row>
    <row r="767" spans="1:33" x14ac:dyDescent="0.5">
      <c r="A767" s="149">
        <v>765</v>
      </c>
      <c r="B767" s="146"/>
      <c r="C767" s="146"/>
      <c r="D767" s="146"/>
      <c r="E767" s="146"/>
      <c r="F767" s="146"/>
      <c r="G767" s="146"/>
      <c r="H767" s="146"/>
      <c r="I767" s="146"/>
      <c r="J767" s="146"/>
      <c r="K767" s="146"/>
      <c r="L767" s="218" t="str">
        <f t="shared" si="144"/>
        <v/>
      </c>
      <c r="M767" s="123">
        <f t="shared" si="146"/>
        <v>0</v>
      </c>
      <c r="N767" s="119" t="str">
        <f t="shared" si="147"/>
        <v/>
      </c>
      <c r="O767" s="119" t="str">
        <f t="shared" si="148"/>
        <v/>
      </c>
      <c r="P767" s="119" t="str">
        <f t="shared" si="149"/>
        <v/>
      </c>
      <c r="Q767" s="119" t="str">
        <f t="shared" si="150"/>
        <v/>
      </c>
      <c r="R767" s="119" t="str">
        <f t="shared" si="151"/>
        <v/>
      </c>
      <c r="S767" s="119" t="str">
        <f t="shared" si="152"/>
        <v/>
      </c>
      <c r="T767" s="119" t="str">
        <f t="shared" si="153"/>
        <v/>
      </c>
      <c r="U767" s="119" t="str">
        <f t="shared" si="154"/>
        <v/>
      </c>
      <c r="V767" s="119" t="str">
        <f t="shared" si="155"/>
        <v/>
      </c>
      <c r="W767" s="119" t="str">
        <f t="shared" si="156"/>
        <v/>
      </c>
      <c r="X767" s="147" t="str">
        <f t="shared" si="145"/>
        <v/>
      </c>
      <c r="Y767" s="88"/>
      <c r="Z767" s="88"/>
      <c r="AA767" s="88"/>
      <c r="AB767" s="88"/>
      <c r="AC767" s="88"/>
      <c r="AD767" s="88"/>
      <c r="AE767" s="88"/>
      <c r="AF767" s="88"/>
      <c r="AG767" s="88"/>
    </row>
    <row r="768" spans="1:33" x14ac:dyDescent="0.5">
      <c r="A768" s="149">
        <v>766</v>
      </c>
      <c r="B768" s="146"/>
      <c r="C768" s="146"/>
      <c r="D768" s="146"/>
      <c r="E768" s="146"/>
      <c r="F768" s="146"/>
      <c r="G768" s="146"/>
      <c r="H768" s="146"/>
      <c r="I768" s="146"/>
      <c r="J768" s="146"/>
      <c r="K768" s="146"/>
      <c r="L768" s="218" t="str">
        <f t="shared" si="144"/>
        <v/>
      </c>
      <c r="M768" s="123">
        <f t="shared" si="146"/>
        <v>0</v>
      </c>
      <c r="N768" s="119" t="str">
        <f t="shared" si="147"/>
        <v/>
      </c>
      <c r="O768" s="119" t="str">
        <f t="shared" si="148"/>
        <v/>
      </c>
      <c r="P768" s="119" t="str">
        <f t="shared" si="149"/>
        <v/>
      </c>
      <c r="Q768" s="119" t="str">
        <f t="shared" si="150"/>
        <v/>
      </c>
      <c r="R768" s="119" t="str">
        <f t="shared" si="151"/>
        <v/>
      </c>
      <c r="S768" s="119" t="str">
        <f t="shared" si="152"/>
        <v/>
      </c>
      <c r="T768" s="119" t="str">
        <f t="shared" si="153"/>
        <v/>
      </c>
      <c r="U768" s="119" t="str">
        <f t="shared" si="154"/>
        <v/>
      </c>
      <c r="V768" s="119" t="str">
        <f t="shared" si="155"/>
        <v/>
      </c>
      <c r="W768" s="119" t="str">
        <f t="shared" si="156"/>
        <v/>
      </c>
      <c r="X768" s="147" t="str">
        <f t="shared" si="145"/>
        <v/>
      </c>
      <c r="Y768" s="88"/>
      <c r="Z768" s="88"/>
      <c r="AA768" s="88"/>
      <c r="AB768" s="88"/>
      <c r="AC768" s="88"/>
      <c r="AD768" s="88"/>
      <c r="AE768" s="88"/>
      <c r="AF768" s="88"/>
      <c r="AG768" s="88"/>
    </row>
    <row r="769" spans="1:33" x14ac:dyDescent="0.5">
      <c r="A769" s="149">
        <v>767</v>
      </c>
      <c r="B769" s="146"/>
      <c r="C769" s="146"/>
      <c r="D769" s="146"/>
      <c r="E769" s="146"/>
      <c r="F769" s="146"/>
      <c r="G769" s="146"/>
      <c r="H769" s="146"/>
      <c r="I769" s="146"/>
      <c r="J769" s="146"/>
      <c r="K769" s="146"/>
      <c r="L769" s="218" t="str">
        <f t="shared" si="144"/>
        <v/>
      </c>
      <c r="M769" s="123">
        <f t="shared" si="146"/>
        <v>0</v>
      </c>
      <c r="N769" s="119" t="str">
        <f t="shared" si="147"/>
        <v/>
      </c>
      <c r="O769" s="119" t="str">
        <f t="shared" si="148"/>
        <v/>
      </c>
      <c r="P769" s="119" t="str">
        <f t="shared" si="149"/>
        <v/>
      </c>
      <c r="Q769" s="119" t="str">
        <f t="shared" si="150"/>
        <v/>
      </c>
      <c r="R769" s="119" t="str">
        <f t="shared" si="151"/>
        <v/>
      </c>
      <c r="S769" s="119" t="str">
        <f t="shared" si="152"/>
        <v/>
      </c>
      <c r="T769" s="119" t="str">
        <f t="shared" si="153"/>
        <v/>
      </c>
      <c r="U769" s="119" t="str">
        <f t="shared" si="154"/>
        <v/>
      </c>
      <c r="V769" s="119" t="str">
        <f t="shared" si="155"/>
        <v/>
      </c>
      <c r="W769" s="119" t="str">
        <f t="shared" si="156"/>
        <v/>
      </c>
      <c r="X769" s="147" t="str">
        <f t="shared" si="145"/>
        <v/>
      </c>
      <c r="Y769" s="88"/>
      <c r="Z769" s="88"/>
      <c r="AA769" s="88"/>
      <c r="AB769" s="88"/>
      <c r="AC769" s="88"/>
      <c r="AD769" s="88"/>
      <c r="AE769" s="88"/>
      <c r="AF769" s="88"/>
      <c r="AG769" s="88"/>
    </row>
    <row r="770" spans="1:33" x14ac:dyDescent="0.5">
      <c r="A770" s="149">
        <v>768</v>
      </c>
      <c r="B770" s="146"/>
      <c r="C770" s="146"/>
      <c r="D770" s="146"/>
      <c r="E770" s="146"/>
      <c r="F770" s="146"/>
      <c r="G770" s="146"/>
      <c r="H770" s="146"/>
      <c r="I770" s="146"/>
      <c r="J770" s="146"/>
      <c r="K770" s="146"/>
      <c r="L770" s="218" t="str">
        <f t="shared" si="144"/>
        <v/>
      </c>
      <c r="M770" s="123">
        <f t="shared" si="146"/>
        <v>0</v>
      </c>
      <c r="N770" s="119" t="str">
        <f t="shared" si="147"/>
        <v/>
      </c>
      <c r="O770" s="119" t="str">
        <f t="shared" si="148"/>
        <v/>
      </c>
      <c r="P770" s="119" t="str">
        <f t="shared" si="149"/>
        <v/>
      </c>
      <c r="Q770" s="119" t="str">
        <f t="shared" si="150"/>
        <v/>
      </c>
      <c r="R770" s="119" t="str">
        <f t="shared" si="151"/>
        <v/>
      </c>
      <c r="S770" s="119" t="str">
        <f t="shared" si="152"/>
        <v/>
      </c>
      <c r="T770" s="119" t="str">
        <f t="shared" si="153"/>
        <v/>
      </c>
      <c r="U770" s="119" t="str">
        <f t="shared" si="154"/>
        <v/>
      </c>
      <c r="V770" s="119" t="str">
        <f t="shared" si="155"/>
        <v/>
      </c>
      <c r="W770" s="119" t="str">
        <f t="shared" si="156"/>
        <v/>
      </c>
      <c r="X770" s="147" t="str">
        <f t="shared" si="145"/>
        <v/>
      </c>
      <c r="Y770" s="88"/>
      <c r="Z770" s="88"/>
      <c r="AA770" s="88"/>
      <c r="AB770" s="88"/>
      <c r="AC770" s="88"/>
      <c r="AD770" s="88"/>
      <c r="AE770" s="88"/>
      <c r="AF770" s="88"/>
      <c r="AG770" s="88"/>
    </row>
    <row r="771" spans="1:33" x14ac:dyDescent="0.5">
      <c r="A771" s="149">
        <v>769</v>
      </c>
      <c r="B771" s="146"/>
      <c r="C771" s="146"/>
      <c r="D771" s="146"/>
      <c r="E771" s="146"/>
      <c r="F771" s="146"/>
      <c r="G771" s="146"/>
      <c r="H771" s="146"/>
      <c r="I771" s="146"/>
      <c r="J771" s="146"/>
      <c r="K771" s="146"/>
      <c r="L771" s="218" t="str">
        <f t="shared" ref="L771:L834" si="157">X771</f>
        <v/>
      </c>
      <c r="M771" s="123">
        <f t="shared" si="146"/>
        <v>0</v>
      </c>
      <c r="N771" s="119" t="str">
        <f t="shared" si="147"/>
        <v/>
      </c>
      <c r="O771" s="119" t="str">
        <f t="shared" si="148"/>
        <v/>
      </c>
      <c r="P771" s="119" t="str">
        <f t="shared" si="149"/>
        <v/>
      </c>
      <c r="Q771" s="119" t="str">
        <f t="shared" si="150"/>
        <v/>
      </c>
      <c r="R771" s="119" t="str">
        <f t="shared" si="151"/>
        <v/>
      </c>
      <c r="S771" s="119" t="str">
        <f t="shared" si="152"/>
        <v/>
      </c>
      <c r="T771" s="119" t="str">
        <f t="shared" si="153"/>
        <v/>
      </c>
      <c r="U771" s="119" t="str">
        <f t="shared" si="154"/>
        <v/>
      </c>
      <c r="V771" s="119" t="str">
        <f t="shared" si="155"/>
        <v/>
      </c>
      <c r="W771" s="119" t="str">
        <f t="shared" si="156"/>
        <v/>
      </c>
      <c r="X771" s="147" t="str">
        <f t="shared" ref="X771:X834" si="158">IF(M771=0,"",SUM(B771:K771))</f>
        <v/>
      </c>
      <c r="Y771" s="88"/>
      <c r="Z771" s="88"/>
      <c r="AA771" s="88"/>
      <c r="AB771" s="88"/>
      <c r="AC771" s="88"/>
      <c r="AD771" s="88"/>
      <c r="AE771" s="88"/>
      <c r="AF771" s="88"/>
      <c r="AG771" s="88"/>
    </row>
    <row r="772" spans="1:33" x14ac:dyDescent="0.5">
      <c r="A772" s="149">
        <v>770</v>
      </c>
      <c r="B772" s="146"/>
      <c r="C772" s="146"/>
      <c r="D772" s="146"/>
      <c r="E772" s="146"/>
      <c r="F772" s="146"/>
      <c r="G772" s="146"/>
      <c r="H772" s="146"/>
      <c r="I772" s="146"/>
      <c r="J772" s="146"/>
      <c r="K772" s="146"/>
      <c r="L772" s="218" t="str">
        <f t="shared" si="157"/>
        <v/>
      </c>
      <c r="M772" s="123">
        <f t="shared" ref="M772:M835" si="159">COUNT(B772:K772)</f>
        <v>0</v>
      </c>
      <c r="N772" s="119" t="str">
        <f t="shared" ref="N772:N835" si="160">IF(B772=0,"",B772^2)</f>
        <v/>
      </c>
      <c r="O772" s="119" t="str">
        <f t="shared" ref="O772:O835" si="161">IF(C772=0,"",C772^2)</f>
        <v/>
      </c>
      <c r="P772" s="119" t="str">
        <f t="shared" ref="P772:P835" si="162">IF(D772=0,"",D772^2)</f>
        <v/>
      </c>
      <c r="Q772" s="119" t="str">
        <f t="shared" ref="Q772:Q835" si="163">IF(E772=0,"",E772^2)</f>
        <v/>
      </c>
      <c r="R772" s="119" t="str">
        <f t="shared" ref="R772:R835" si="164">IF(F772=0,"",F772^2)</f>
        <v/>
      </c>
      <c r="S772" s="119" t="str">
        <f t="shared" ref="S772:S835" si="165">IF(G772=0,"",G772^2)</f>
        <v/>
      </c>
      <c r="T772" s="119" t="str">
        <f t="shared" ref="T772:T835" si="166">IF(H772=0,"",H772^2)</f>
        <v/>
      </c>
      <c r="U772" s="119" t="str">
        <f t="shared" ref="U772:U835" si="167">IF(I772=0,"",I772^2)</f>
        <v/>
      </c>
      <c r="V772" s="119" t="str">
        <f t="shared" ref="V772:V835" si="168">IF(J772=0,"",J772^2)</f>
        <v/>
      </c>
      <c r="W772" s="119" t="str">
        <f t="shared" ref="W772:W835" si="169">IF(K772=0,"",K772^2)</f>
        <v/>
      </c>
      <c r="X772" s="147" t="str">
        <f t="shared" si="158"/>
        <v/>
      </c>
      <c r="Y772" s="88"/>
      <c r="Z772" s="88"/>
      <c r="AA772" s="88"/>
      <c r="AB772" s="88"/>
      <c r="AC772" s="88"/>
      <c r="AD772" s="88"/>
      <c r="AE772" s="88"/>
      <c r="AF772" s="88"/>
      <c r="AG772" s="88"/>
    </row>
    <row r="773" spans="1:33" x14ac:dyDescent="0.5">
      <c r="A773" s="149">
        <v>771</v>
      </c>
      <c r="B773" s="146"/>
      <c r="C773" s="146"/>
      <c r="D773" s="146"/>
      <c r="E773" s="146"/>
      <c r="F773" s="146"/>
      <c r="G773" s="146"/>
      <c r="H773" s="146"/>
      <c r="I773" s="146"/>
      <c r="J773" s="146"/>
      <c r="K773" s="146"/>
      <c r="L773" s="218" t="str">
        <f t="shared" si="157"/>
        <v/>
      </c>
      <c r="M773" s="123">
        <f t="shared" si="159"/>
        <v>0</v>
      </c>
      <c r="N773" s="119" t="str">
        <f t="shared" si="160"/>
        <v/>
      </c>
      <c r="O773" s="119" t="str">
        <f t="shared" si="161"/>
        <v/>
      </c>
      <c r="P773" s="119" t="str">
        <f t="shared" si="162"/>
        <v/>
      </c>
      <c r="Q773" s="119" t="str">
        <f t="shared" si="163"/>
        <v/>
      </c>
      <c r="R773" s="119" t="str">
        <f t="shared" si="164"/>
        <v/>
      </c>
      <c r="S773" s="119" t="str">
        <f t="shared" si="165"/>
        <v/>
      </c>
      <c r="T773" s="119" t="str">
        <f t="shared" si="166"/>
        <v/>
      </c>
      <c r="U773" s="119" t="str">
        <f t="shared" si="167"/>
        <v/>
      </c>
      <c r="V773" s="119" t="str">
        <f t="shared" si="168"/>
        <v/>
      </c>
      <c r="W773" s="119" t="str">
        <f t="shared" si="169"/>
        <v/>
      </c>
      <c r="X773" s="147" t="str">
        <f t="shared" si="158"/>
        <v/>
      </c>
      <c r="Y773" s="88"/>
      <c r="Z773" s="88"/>
      <c r="AA773" s="88"/>
      <c r="AB773" s="88"/>
      <c r="AC773" s="88"/>
      <c r="AD773" s="88"/>
      <c r="AE773" s="88"/>
      <c r="AF773" s="88"/>
      <c r="AG773" s="88"/>
    </row>
    <row r="774" spans="1:33" x14ac:dyDescent="0.5">
      <c r="A774" s="149">
        <v>772</v>
      </c>
      <c r="B774" s="146"/>
      <c r="C774" s="146"/>
      <c r="D774" s="146"/>
      <c r="E774" s="146"/>
      <c r="F774" s="146"/>
      <c r="G774" s="146"/>
      <c r="H774" s="146"/>
      <c r="I774" s="146"/>
      <c r="J774" s="146"/>
      <c r="K774" s="146"/>
      <c r="L774" s="218" t="str">
        <f t="shared" si="157"/>
        <v/>
      </c>
      <c r="M774" s="123">
        <f t="shared" si="159"/>
        <v>0</v>
      </c>
      <c r="N774" s="119" t="str">
        <f t="shared" si="160"/>
        <v/>
      </c>
      <c r="O774" s="119" t="str">
        <f t="shared" si="161"/>
        <v/>
      </c>
      <c r="P774" s="119" t="str">
        <f t="shared" si="162"/>
        <v/>
      </c>
      <c r="Q774" s="119" t="str">
        <f t="shared" si="163"/>
        <v/>
      </c>
      <c r="R774" s="119" t="str">
        <f t="shared" si="164"/>
        <v/>
      </c>
      <c r="S774" s="119" t="str">
        <f t="shared" si="165"/>
        <v/>
      </c>
      <c r="T774" s="119" t="str">
        <f t="shared" si="166"/>
        <v/>
      </c>
      <c r="U774" s="119" t="str">
        <f t="shared" si="167"/>
        <v/>
      </c>
      <c r="V774" s="119" t="str">
        <f t="shared" si="168"/>
        <v/>
      </c>
      <c r="W774" s="119" t="str">
        <f t="shared" si="169"/>
        <v/>
      </c>
      <c r="X774" s="147" t="str">
        <f t="shared" si="158"/>
        <v/>
      </c>
      <c r="Y774" s="88"/>
      <c r="Z774" s="88"/>
      <c r="AA774" s="88"/>
      <c r="AB774" s="88"/>
      <c r="AC774" s="88"/>
      <c r="AD774" s="88"/>
      <c r="AE774" s="88"/>
      <c r="AF774" s="88"/>
      <c r="AG774" s="88"/>
    </row>
    <row r="775" spans="1:33" x14ac:dyDescent="0.5">
      <c r="A775" s="149">
        <v>773</v>
      </c>
      <c r="B775" s="146"/>
      <c r="C775" s="146"/>
      <c r="D775" s="146"/>
      <c r="E775" s="146"/>
      <c r="F775" s="146"/>
      <c r="G775" s="146"/>
      <c r="H775" s="146"/>
      <c r="I775" s="146"/>
      <c r="J775" s="146"/>
      <c r="K775" s="146"/>
      <c r="L775" s="218" t="str">
        <f t="shared" si="157"/>
        <v/>
      </c>
      <c r="M775" s="123">
        <f t="shared" si="159"/>
        <v>0</v>
      </c>
      <c r="N775" s="119" t="str">
        <f t="shared" si="160"/>
        <v/>
      </c>
      <c r="O775" s="119" t="str">
        <f t="shared" si="161"/>
        <v/>
      </c>
      <c r="P775" s="119" t="str">
        <f t="shared" si="162"/>
        <v/>
      </c>
      <c r="Q775" s="119" t="str">
        <f t="shared" si="163"/>
        <v/>
      </c>
      <c r="R775" s="119" t="str">
        <f t="shared" si="164"/>
        <v/>
      </c>
      <c r="S775" s="119" t="str">
        <f t="shared" si="165"/>
        <v/>
      </c>
      <c r="T775" s="119" t="str">
        <f t="shared" si="166"/>
        <v/>
      </c>
      <c r="U775" s="119" t="str">
        <f t="shared" si="167"/>
        <v/>
      </c>
      <c r="V775" s="119" t="str">
        <f t="shared" si="168"/>
        <v/>
      </c>
      <c r="W775" s="119" t="str">
        <f t="shared" si="169"/>
        <v/>
      </c>
      <c r="X775" s="147" t="str">
        <f t="shared" si="158"/>
        <v/>
      </c>
      <c r="Y775" s="88"/>
      <c r="Z775" s="88"/>
      <c r="AA775" s="88"/>
      <c r="AB775" s="88"/>
      <c r="AC775" s="88"/>
      <c r="AD775" s="88"/>
      <c r="AE775" s="88"/>
      <c r="AF775" s="88"/>
      <c r="AG775" s="88"/>
    </row>
    <row r="776" spans="1:33" x14ac:dyDescent="0.5">
      <c r="A776" s="149">
        <v>774</v>
      </c>
      <c r="B776" s="146"/>
      <c r="C776" s="146"/>
      <c r="D776" s="146"/>
      <c r="E776" s="146"/>
      <c r="F776" s="146"/>
      <c r="G776" s="146"/>
      <c r="H776" s="146"/>
      <c r="I776" s="146"/>
      <c r="J776" s="146"/>
      <c r="K776" s="146"/>
      <c r="L776" s="218" t="str">
        <f t="shared" si="157"/>
        <v/>
      </c>
      <c r="M776" s="123">
        <f t="shared" si="159"/>
        <v>0</v>
      </c>
      <c r="N776" s="119" t="str">
        <f t="shared" si="160"/>
        <v/>
      </c>
      <c r="O776" s="119" t="str">
        <f t="shared" si="161"/>
        <v/>
      </c>
      <c r="P776" s="119" t="str">
        <f t="shared" si="162"/>
        <v/>
      </c>
      <c r="Q776" s="119" t="str">
        <f t="shared" si="163"/>
        <v/>
      </c>
      <c r="R776" s="119" t="str">
        <f t="shared" si="164"/>
        <v/>
      </c>
      <c r="S776" s="119" t="str">
        <f t="shared" si="165"/>
        <v/>
      </c>
      <c r="T776" s="119" t="str">
        <f t="shared" si="166"/>
        <v/>
      </c>
      <c r="U776" s="119" t="str">
        <f t="shared" si="167"/>
        <v/>
      </c>
      <c r="V776" s="119" t="str">
        <f t="shared" si="168"/>
        <v/>
      </c>
      <c r="W776" s="119" t="str">
        <f t="shared" si="169"/>
        <v/>
      </c>
      <c r="X776" s="147" t="str">
        <f t="shared" si="158"/>
        <v/>
      </c>
      <c r="Y776" s="88"/>
      <c r="Z776" s="88"/>
      <c r="AA776" s="88"/>
      <c r="AB776" s="88"/>
      <c r="AC776" s="88"/>
      <c r="AD776" s="88"/>
      <c r="AE776" s="88"/>
      <c r="AF776" s="88"/>
      <c r="AG776" s="88"/>
    </row>
    <row r="777" spans="1:33" x14ac:dyDescent="0.5">
      <c r="A777" s="149">
        <v>775</v>
      </c>
      <c r="B777" s="146"/>
      <c r="C777" s="146"/>
      <c r="D777" s="146"/>
      <c r="E777" s="146"/>
      <c r="F777" s="146"/>
      <c r="G777" s="146"/>
      <c r="H777" s="146"/>
      <c r="I777" s="146"/>
      <c r="J777" s="146"/>
      <c r="K777" s="146"/>
      <c r="L777" s="218" t="str">
        <f t="shared" si="157"/>
        <v/>
      </c>
      <c r="M777" s="123">
        <f t="shared" si="159"/>
        <v>0</v>
      </c>
      <c r="N777" s="119" t="str">
        <f t="shared" si="160"/>
        <v/>
      </c>
      <c r="O777" s="119" t="str">
        <f t="shared" si="161"/>
        <v/>
      </c>
      <c r="P777" s="119" t="str">
        <f t="shared" si="162"/>
        <v/>
      </c>
      <c r="Q777" s="119" t="str">
        <f t="shared" si="163"/>
        <v/>
      </c>
      <c r="R777" s="119" t="str">
        <f t="shared" si="164"/>
        <v/>
      </c>
      <c r="S777" s="119" t="str">
        <f t="shared" si="165"/>
        <v/>
      </c>
      <c r="T777" s="119" t="str">
        <f t="shared" si="166"/>
        <v/>
      </c>
      <c r="U777" s="119" t="str">
        <f t="shared" si="167"/>
        <v/>
      </c>
      <c r="V777" s="119" t="str">
        <f t="shared" si="168"/>
        <v/>
      </c>
      <c r="W777" s="119" t="str">
        <f t="shared" si="169"/>
        <v/>
      </c>
      <c r="X777" s="147" t="str">
        <f t="shared" si="158"/>
        <v/>
      </c>
      <c r="Y777" s="88"/>
      <c r="Z777" s="88"/>
      <c r="AA777" s="88"/>
      <c r="AB777" s="88"/>
      <c r="AC777" s="88"/>
      <c r="AD777" s="88"/>
      <c r="AE777" s="88"/>
      <c r="AF777" s="88"/>
      <c r="AG777" s="88"/>
    </row>
    <row r="778" spans="1:33" x14ac:dyDescent="0.5">
      <c r="A778" s="149">
        <v>776</v>
      </c>
      <c r="B778" s="146"/>
      <c r="C778" s="146"/>
      <c r="D778" s="146"/>
      <c r="E778" s="146"/>
      <c r="F778" s="146"/>
      <c r="G778" s="146"/>
      <c r="H778" s="146"/>
      <c r="I778" s="146"/>
      <c r="J778" s="146"/>
      <c r="K778" s="146"/>
      <c r="L778" s="218" t="str">
        <f t="shared" si="157"/>
        <v/>
      </c>
      <c r="M778" s="123">
        <f t="shared" si="159"/>
        <v>0</v>
      </c>
      <c r="N778" s="119" t="str">
        <f t="shared" si="160"/>
        <v/>
      </c>
      <c r="O778" s="119" t="str">
        <f t="shared" si="161"/>
        <v/>
      </c>
      <c r="P778" s="119" t="str">
        <f t="shared" si="162"/>
        <v/>
      </c>
      <c r="Q778" s="119" t="str">
        <f t="shared" si="163"/>
        <v/>
      </c>
      <c r="R778" s="119" t="str">
        <f t="shared" si="164"/>
        <v/>
      </c>
      <c r="S778" s="119" t="str">
        <f t="shared" si="165"/>
        <v/>
      </c>
      <c r="T778" s="119" t="str">
        <f t="shared" si="166"/>
        <v/>
      </c>
      <c r="U778" s="119" t="str">
        <f t="shared" si="167"/>
        <v/>
      </c>
      <c r="V778" s="119" t="str">
        <f t="shared" si="168"/>
        <v/>
      </c>
      <c r="W778" s="119" t="str">
        <f t="shared" si="169"/>
        <v/>
      </c>
      <c r="X778" s="147" t="str">
        <f t="shared" si="158"/>
        <v/>
      </c>
      <c r="Y778" s="88"/>
      <c r="Z778" s="88"/>
      <c r="AA778" s="88"/>
      <c r="AB778" s="88"/>
      <c r="AC778" s="88"/>
      <c r="AD778" s="88"/>
      <c r="AE778" s="88"/>
      <c r="AF778" s="88"/>
      <c r="AG778" s="88"/>
    </row>
    <row r="779" spans="1:33" x14ac:dyDescent="0.5">
      <c r="A779" s="149">
        <v>777</v>
      </c>
      <c r="B779" s="146"/>
      <c r="C779" s="146"/>
      <c r="D779" s="146"/>
      <c r="E779" s="146"/>
      <c r="F779" s="146"/>
      <c r="G779" s="146"/>
      <c r="H779" s="146"/>
      <c r="I779" s="146"/>
      <c r="J779" s="146"/>
      <c r="K779" s="146"/>
      <c r="L779" s="218" t="str">
        <f t="shared" si="157"/>
        <v/>
      </c>
      <c r="M779" s="123">
        <f t="shared" si="159"/>
        <v>0</v>
      </c>
      <c r="N779" s="119" t="str">
        <f t="shared" si="160"/>
        <v/>
      </c>
      <c r="O779" s="119" t="str">
        <f t="shared" si="161"/>
        <v/>
      </c>
      <c r="P779" s="119" t="str">
        <f t="shared" si="162"/>
        <v/>
      </c>
      <c r="Q779" s="119" t="str">
        <f t="shared" si="163"/>
        <v/>
      </c>
      <c r="R779" s="119" t="str">
        <f t="shared" si="164"/>
        <v/>
      </c>
      <c r="S779" s="119" t="str">
        <f t="shared" si="165"/>
        <v/>
      </c>
      <c r="T779" s="119" t="str">
        <f t="shared" si="166"/>
        <v/>
      </c>
      <c r="U779" s="119" t="str">
        <f t="shared" si="167"/>
        <v/>
      </c>
      <c r="V779" s="119" t="str">
        <f t="shared" si="168"/>
        <v/>
      </c>
      <c r="W779" s="119" t="str">
        <f t="shared" si="169"/>
        <v/>
      </c>
      <c r="X779" s="147" t="str">
        <f t="shared" si="158"/>
        <v/>
      </c>
      <c r="Y779" s="88"/>
      <c r="Z779" s="88"/>
      <c r="AA779" s="88"/>
      <c r="AB779" s="88"/>
      <c r="AC779" s="88"/>
      <c r="AD779" s="88"/>
      <c r="AE779" s="88"/>
      <c r="AF779" s="88"/>
      <c r="AG779" s="88"/>
    </row>
    <row r="780" spans="1:33" x14ac:dyDescent="0.5">
      <c r="A780" s="149">
        <v>778</v>
      </c>
      <c r="B780" s="146"/>
      <c r="C780" s="146"/>
      <c r="D780" s="146"/>
      <c r="E780" s="146"/>
      <c r="F780" s="146"/>
      <c r="G780" s="146"/>
      <c r="H780" s="146"/>
      <c r="I780" s="146"/>
      <c r="J780" s="146"/>
      <c r="K780" s="146"/>
      <c r="L780" s="218" t="str">
        <f t="shared" si="157"/>
        <v/>
      </c>
      <c r="M780" s="123">
        <f t="shared" si="159"/>
        <v>0</v>
      </c>
      <c r="N780" s="119" t="str">
        <f t="shared" si="160"/>
        <v/>
      </c>
      <c r="O780" s="119" t="str">
        <f t="shared" si="161"/>
        <v/>
      </c>
      <c r="P780" s="119" t="str">
        <f t="shared" si="162"/>
        <v/>
      </c>
      <c r="Q780" s="119" t="str">
        <f t="shared" si="163"/>
        <v/>
      </c>
      <c r="R780" s="119" t="str">
        <f t="shared" si="164"/>
        <v/>
      </c>
      <c r="S780" s="119" t="str">
        <f t="shared" si="165"/>
        <v/>
      </c>
      <c r="T780" s="119" t="str">
        <f t="shared" si="166"/>
        <v/>
      </c>
      <c r="U780" s="119" t="str">
        <f t="shared" si="167"/>
        <v/>
      </c>
      <c r="V780" s="119" t="str">
        <f t="shared" si="168"/>
        <v/>
      </c>
      <c r="W780" s="119" t="str">
        <f t="shared" si="169"/>
        <v/>
      </c>
      <c r="X780" s="147" t="str">
        <f t="shared" si="158"/>
        <v/>
      </c>
      <c r="Y780" s="88"/>
      <c r="Z780" s="88"/>
      <c r="AA780" s="88"/>
      <c r="AB780" s="88"/>
      <c r="AC780" s="88"/>
      <c r="AD780" s="88"/>
      <c r="AE780" s="88"/>
      <c r="AF780" s="88"/>
      <c r="AG780" s="88"/>
    </row>
    <row r="781" spans="1:33" x14ac:dyDescent="0.5">
      <c r="A781" s="149">
        <v>779</v>
      </c>
      <c r="B781" s="146"/>
      <c r="C781" s="146"/>
      <c r="D781" s="146"/>
      <c r="E781" s="146"/>
      <c r="F781" s="146"/>
      <c r="G781" s="146"/>
      <c r="H781" s="146"/>
      <c r="I781" s="146"/>
      <c r="J781" s="146"/>
      <c r="K781" s="146"/>
      <c r="L781" s="218" t="str">
        <f t="shared" si="157"/>
        <v/>
      </c>
      <c r="M781" s="123">
        <f t="shared" si="159"/>
        <v>0</v>
      </c>
      <c r="N781" s="119" t="str">
        <f t="shared" si="160"/>
        <v/>
      </c>
      <c r="O781" s="119" t="str">
        <f t="shared" si="161"/>
        <v/>
      </c>
      <c r="P781" s="119" t="str">
        <f t="shared" si="162"/>
        <v/>
      </c>
      <c r="Q781" s="119" t="str">
        <f t="shared" si="163"/>
        <v/>
      </c>
      <c r="R781" s="119" t="str">
        <f t="shared" si="164"/>
        <v/>
      </c>
      <c r="S781" s="119" t="str">
        <f t="shared" si="165"/>
        <v/>
      </c>
      <c r="T781" s="119" t="str">
        <f t="shared" si="166"/>
        <v/>
      </c>
      <c r="U781" s="119" t="str">
        <f t="shared" si="167"/>
        <v/>
      </c>
      <c r="V781" s="119" t="str">
        <f t="shared" si="168"/>
        <v/>
      </c>
      <c r="W781" s="119" t="str">
        <f t="shared" si="169"/>
        <v/>
      </c>
      <c r="X781" s="147" t="str">
        <f t="shared" si="158"/>
        <v/>
      </c>
      <c r="Y781" s="88"/>
      <c r="Z781" s="88"/>
      <c r="AA781" s="88"/>
      <c r="AB781" s="88"/>
      <c r="AC781" s="88"/>
      <c r="AD781" s="88"/>
      <c r="AE781" s="88"/>
      <c r="AF781" s="88"/>
      <c r="AG781" s="88"/>
    </row>
    <row r="782" spans="1:33" x14ac:dyDescent="0.5">
      <c r="A782" s="149">
        <v>780</v>
      </c>
      <c r="B782" s="146"/>
      <c r="C782" s="146"/>
      <c r="D782" s="146"/>
      <c r="E782" s="146"/>
      <c r="F782" s="146"/>
      <c r="G782" s="146"/>
      <c r="H782" s="146"/>
      <c r="I782" s="146"/>
      <c r="J782" s="146"/>
      <c r="K782" s="146"/>
      <c r="L782" s="218" t="str">
        <f t="shared" si="157"/>
        <v/>
      </c>
      <c r="M782" s="123">
        <f t="shared" si="159"/>
        <v>0</v>
      </c>
      <c r="N782" s="119" t="str">
        <f t="shared" si="160"/>
        <v/>
      </c>
      <c r="O782" s="119" t="str">
        <f t="shared" si="161"/>
        <v/>
      </c>
      <c r="P782" s="119" t="str">
        <f t="shared" si="162"/>
        <v/>
      </c>
      <c r="Q782" s="119" t="str">
        <f t="shared" si="163"/>
        <v/>
      </c>
      <c r="R782" s="119" t="str">
        <f t="shared" si="164"/>
        <v/>
      </c>
      <c r="S782" s="119" t="str">
        <f t="shared" si="165"/>
        <v/>
      </c>
      <c r="T782" s="119" t="str">
        <f t="shared" si="166"/>
        <v/>
      </c>
      <c r="U782" s="119" t="str">
        <f t="shared" si="167"/>
        <v/>
      </c>
      <c r="V782" s="119" t="str">
        <f t="shared" si="168"/>
        <v/>
      </c>
      <c r="W782" s="119" t="str">
        <f t="shared" si="169"/>
        <v/>
      </c>
      <c r="X782" s="147" t="str">
        <f t="shared" si="158"/>
        <v/>
      </c>
      <c r="Y782" s="88"/>
      <c r="Z782" s="88"/>
      <c r="AA782" s="88"/>
      <c r="AB782" s="88"/>
      <c r="AC782" s="88"/>
      <c r="AD782" s="88"/>
      <c r="AE782" s="88"/>
      <c r="AF782" s="88"/>
      <c r="AG782" s="88"/>
    </row>
    <row r="783" spans="1:33" x14ac:dyDescent="0.5">
      <c r="A783" s="149">
        <v>781</v>
      </c>
      <c r="B783" s="146"/>
      <c r="C783" s="146"/>
      <c r="D783" s="146"/>
      <c r="E783" s="146"/>
      <c r="F783" s="146"/>
      <c r="G783" s="146"/>
      <c r="H783" s="146"/>
      <c r="I783" s="146"/>
      <c r="J783" s="146"/>
      <c r="K783" s="146"/>
      <c r="L783" s="218" t="str">
        <f t="shared" si="157"/>
        <v/>
      </c>
      <c r="M783" s="123">
        <f t="shared" si="159"/>
        <v>0</v>
      </c>
      <c r="N783" s="119" t="str">
        <f t="shared" si="160"/>
        <v/>
      </c>
      <c r="O783" s="119" t="str">
        <f t="shared" si="161"/>
        <v/>
      </c>
      <c r="P783" s="119" t="str">
        <f t="shared" si="162"/>
        <v/>
      </c>
      <c r="Q783" s="119" t="str">
        <f t="shared" si="163"/>
        <v/>
      </c>
      <c r="R783" s="119" t="str">
        <f t="shared" si="164"/>
        <v/>
      </c>
      <c r="S783" s="119" t="str">
        <f t="shared" si="165"/>
        <v/>
      </c>
      <c r="T783" s="119" t="str">
        <f t="shared" si="166"/>
        <v/>
      </c>
      <c r="U783" s="119" t="str">
        <f t="shared" si="167"/>
        <v/>
      </c>
      <c r="V783" s="119" t="str">
        <f t="shared" si="168"/>
        <v/>
      </c>
      <c r="W783" s="119" t="str">
        <f t="shared" si="169"/>
        <v/>
      </c>
      <c r="X783" s="147" t="str">
        <f t="shared" si="158"/>
        <v/>
      </c>
      <c r="Y783" s="88"/>
      <c r="Z783" s="88"/>
      <c r="AA783" s="88"/>
      <c r="AB783" s="88"/>
      <c r="AC783" s="88"/>
      <c r="AD783" s="88"/>
      <c r="AE783" s="88"/>
      <c r="AF783" s="88"/>
      <c r="AG783" s="88"/>
    </row>
    <row r="784" spans="1:33" x14ac:dyDescent="0.5">
      <c r="A784" s="149">
        <v>782</v>
      </c>
      <c r="B784" s="146"/>
      <c r="C784" s="146"/>
      <c r="D784" s="146"/>
      <c r="E784" s="146"/>
      <c r="F784" s="146"/>
      <c r="G784" s="146"/>
      <c r="H784" s="146"/>
      <c r="I784" s="146"/>
      <c r="J784" s="146"/>
      <c r="K784" s="146"/>
      <c r="L784" s="218" t="str">
        <f t="shared" si="157"/>
        <v/>
      </c>
      <c r="M784" s="123">
        <f t="shared" si="159"/>
        <v>0</v>
      </c>
      <c r="N784" s="119" t="str">
        <f t="shared" si="160"/>
        <v/>
      </c>
      <c r="O784" s="119" t="str">
        <f t="shared" si="161"/>
        <v/>
      </c>
      <c r="P784" s="119" t="str">
        <f t="shared" si="162"/>
        <v/>
      </c>
      <c r="Q784" s="119" t="str">
        <f t="shared" si="163"/>
        <v/>
      </c>
      <c r="R784" s="119" t="str">
        <f t="shared" si="164"/>
        <v/>
      </c>
      <c r="S784" s="119" t="str">
        <f t="shared" si="165"/>
        <v/>
      </c>
      <c r="T784" s="119" t="str">
        <f t="shared" si="166"/>
        <v/>
      </c>
      <c r="U784" s="119" t="str">
        <f t="shared" si="167"/>
        <v/>
      </c>
      <c r="V784" s="119" t="str">
        <f t="shared" si="168"/>
        <v/>
      </c>
      <c r="W784" s="119" t="str">
        <f t="shared" si="169"/>
        <v/>
      </c>
      <c r="X784" s="147" t="str">
        <f t="shared" si="158"/>
        <v/>
      </c>
      <c r="Y784" s="88"/>
      <c r="Z784" s="88"/>
      <c r="AA784" s="88"/>
      <c r="AB784" s="88"/>
      <c r="AC784" s="88"/>
      <c r="AD784" s="88"/>
      <c r="AE784" s="88"/>
      <c r="AF784" s="88"/>
      <c r="AG784" s="88"/>
    </row>
    <row r="785" spans="1:33" x14ac:dyDescent="0.5">
      <c r="A785" s="149">
        <v>783</v>
      </c>
      <c r="B785" s="146"/>
      <c r="C785" s="146"/>
      <c r="D785" s="146"/>
      <c r="E785" s="146"/>
      <c r="F785" s="146"/>
      <c r="G785" s="146"/>
      <c r="H785" s="146"/>
      <c r="I785" s="146"/>
      <c r="J785" s="146"/>
      <c r="K785" s="146"/>
      <c r="L785" s="218" t="str">
        <f t="shared" si="157"/>
        <v/>
      </c>
      <c r="M785" s="123">
        <f t="shared" si="159"/>
        <v>0</v>
      </c>
      <c r="N785" s="119" t="str">
        <f t="shared" si="160"/>
        <v/>
      </c>
      <c r="O785" s="119" t="str">
        <f t="shared" si="161"/>
        <v/>
      </c>
      <c r="P785" s="119" t="str">
        <f t="shared" si="162"/>
        <v/>
      </c>
      <c r="Q785" s="119" t="str">
        <f t="shared" si="163"/>
        <v/>
      </c>
      <c r="R785" s="119" t="str">
        <f t="shared" si="164"/>
        <v/>
      </c>
      <c r="S785" s="119" t="str">
        <f t="shared" si="165"/>
        <v/>
      </c>
      <c r="T785" s="119" t="str">
        <f t="shared" si="166"/>
        <v/>
      </c>
      <c r="U785" s="119" t="str">
        <f t="shared" si="167"/>
        <v/>
      </c>
      <c r="V785" s="119" t="str">
        <f t="shared" si="168"/>
        <v/>
      </c>
      <c r="W785" s="119" t="str">
        <f t="shared" si="169"/>
        <v/>
      </c>
      <c r="X785" s="147" t="str">
        <f t="shared" si="158"/>
        <v/>
      </c>
      <c r="Y785" s="88"/>
      <c r="Z785" s="88"/>
      <c r="AA785" s="88"/>
      <c r="AB785" s="88"/>
      <c r="AC785" s="88"/>
      <c r="AD785" s="88"/>
      <c r="AE785" s="88"/>
      <c r="AF785" s="88"/>
      <c r="AG785" s="88"/>
    </row>
    <row r="786" spans="1:33" x14ac:dyDescent="0.5">
      <c r="A786" s="149">
        <v>784</v>
      </c>
      <c r="B786" s="146"/>
      <c r="C786" s="146"/>
      <c r="D786" s="146"/>
      <c r="E786" s="146"/>
      <c r="F786" s="146"/>
      <c r="G786" s="146"/>
      <c r="H786" s="146"/>
      <c r="I786" s="146"/>
      <c r="J786" s="146"/>
      <c r="K786" s="146"/>
      <c r="L786" s="218" t="str">
        <f t="shared" si="157"/>
        <v/>
      </c>
      <c r="M786" s="123">
        <f t="shared" si="159"/>
        <v>0</v>
      </c>
      <c r="N786" s="119" t="str">
        <f t="shared" si="160"/>
        <v/>
      </c>
      <c r="O786" s="119" t="str">
        <f t="shared" si="161"/>
        <v/>
      </c>
      <c r="P786" s="119" t="str">
        <f t="shared" si="162"/>
        <v/>
      </c>
      <c r="Q786" s="119" t="str">
        <f t="shared" si="163"/>
        <v/>
      </c>
      <c r="R786" s="119" t="str">
        <f t="shared" si="164"/>
        <v/>
      </c>
      <c r="S786" s="119" t="str">
        <f t="shared" si="165"/>
        <v/>
      </c>
      <c r="T786" s="119" t="str">
        <f t="shared" si="166"/>
        <v/>
      </c>
      <c r="U786" s="119" t="str">
        <f t="shared" si="167"/>
        <v/>
      </c>
      <c r="V786" s="119" t="str">
        <f t="shared" si="168"/>
        <v/>
      </c>
      <c r="W786" s="119" t="str">
        <f t="shared" si="169"/>
        <v/>
      </c>
      <c r="X786" s="147" t="str">
        <f t="shared" si="158"/>
        <v/>
      </c>
      <c r="Y786" s="88"/>
      <c r="Z786" s="88"/>
      <c r="AA786" s="88"/>
      <c r="AB786" s="88"/>
      <c r="AC786" s="88"/>
      <c r="AD786" s="88"/>
      <c r="AE786" s="88"/>
      <c r="AF786" s="88"/>
      <c r="AG786" s="88"/>
    </row>
    <row r="787" spans="1:33" x14ac:dyDescent="0.5">
      <c r="A787" s="149">
        <v>785</v>
      </c>
      <c r="B787" s="146"/>
      <c r="C787" s="146"/>
      <c r="D787" s="146"/>
      <c r="E787" s="146"/>
      <c r="F787" s="146"/>
      <c r="G787" s="146"/>
      <c r="H787" s="146"/>
      <c r="I787" s="146"/>
      <c r="J787" s="146"/>
      <c r="K787" s="146"/>
      <c r="L787" s="218" t="str">
        <f t="shared" si="157"/>
        <v/>
      </c>
      <c r="M787" s="123">
        <f t="shared" si="159"/>
        <v>0</v>
      </c>
      <c r="N787" s="119" t="str">
        <f t="shared" si="160"/>
        <v/>
      </c>
      <c r="O787" s="119" t="str">
        <f t="shared" si="161"/>
        <v/>
      </c>
      <c r="P787" s="119" t="str">
        <f t="shared" si="162"/>
        <v/>
      </c>
      <c r="Q787" s="119" t="str">
        <f t="shared" si="163"/>
        <v/>
      </c>
      <c r="R787" s="119" t="str">
        <f t="shared" si="164"/>
        <v/>
      </c>
      <c r="S787" s="119" t="str">
        <f t="shared" si="165"/>
        <v/>
      </c>
      <c r="T787" s="119" t="str">
        <f t="shared" si="166"/>
        <v/>
      </c>
      <c r="U787" s="119" t="str">
        <f t="shared" si="167"/>
        <v/>
      </c>
      <c r="V787" s="119" t="str">
        <f t="shared" si="168"/>
        <v/>
      </c>
      <c r="W787" s="119" t="str">
        <f t="shared" si="169"/>
        <v/>
      </c>
      <c r="X787" s="147" t="str">
        <f t="shared" si="158"/>
        <v/>
      </c>
      <c r="Y787" s="88"/>
      <c r="Z787" s="88"/>
      <c r="AA787" s="88"/>
      <c r="AB787" s="88"/>
      <c r="AC787" s="88"/>
      <c r="AD787" s="88"/>
      <c r="AE787" s="88"/>
      <c r="AF787" s="88"/>
      <c r="AG787" s="88"/>
    </row>
    <row r="788" spans="1:33" x14ac:dyDescent="0.5">
      <c r="A788" s="149">
        <v>786</v>
      </c>
      <c r="B788" s="146"/>
      <c r="C788" s="146"/>
      <c r="D788" s="146"/>
      <c r="E788" s="146"/>
      <c r="F788" s="146"/>
      <c r="G788" s="146"/>
      <c r="H788" s="146"/>
      <c r="I788" s="146"/>
      <c r="J788" s="146"/>
      <c r="K788" s="146"/>
      <c r="L788" s="218" t="str">
        <f t="shared" si="157"/>
        <v/>
      </c>
      <c r="M788" s="123">
        <f t="shared" si="159"/>
        <v>0</v>
      </c>
      <c r="N788" s="119" t="str">
        <f t="shared" si="160"/>
        <v/>
      </c>
      <c r="O788" s="119" t="str">
        <f t="shared" si="161"/>
        <v/>
      </c>
      <c r="P788" s="119" t="str">
        <f t="shared" si="162"/>
        <v/>
      </c>
      <c r="Q788" s="119" t="str">
        <f t="shared" si="163"/>
        <v/>
      </c>
      <c r="R788" s="119" t="str">
        <f t="shared" si="164"/>
        <v/>
      </c>
      <c r="S788" s="119" t="str">
        <f t="shared" si="165"/>
        <v/>
      </c>
      <c r="T788" s="119" t="str">
        <f t="shared" si="166"/>
        <v/>
      </c>
      <c r="U788" s="119" t="str">
        <f t="shared" si="167"/>
        <v/>
      </c>
      <c r="V788" s="119" t="str">
        <f t="shared" si="168"/>
        <v/>
      </c>
      <c r="W788" s="119" t="str">
        <f t="shared" si="169"/>
        <v/>
      </c>
      <c r="X788" s="147" t="str">
        <f t="shared" si="158"/>
        <v/>
      </c>
      <c r="Y788" s="88"/>
      <c r="Z788" s="88"/>
      <c r="AA788" s="88"/>
      <c r="AB788" s="88"/>
      <c r="AC788" s="88"/>
      <c r="AD788" s="88"/>
      <c r="AE788" s="88"/>
      <c r="AF788" s="88"/>
      <c r="AG788" s="88"/>
    </row>
    <row r="789" spans="1:33" x14ac:dyDescent="0.5">
      <c r="A789" s="149">
        <v>787</v>
      </c>
      <c r="B789" s="146"/>
      <c r="C789" s="146"/>
      <c r="D789" s="146"/>
      <c r="E789" s="146"/>
      <c r="F789" s="146"/>
      <c r="G789" s="146"/>
      <c r="H789" s="146"/>
      <c r="I789" s="146"/>
      <c r="J789" s="146"/>
      <c r="K789" s="146"/>
      <c r="L789" s="218" t="str">
        <f t="shared" si="157"/>
        <v/>
      </c>
      <c r="M789" s="123">
        <f t="shared" si="159"/>
        <v>0</v>
      </c>
      <c r="N789" s="119" t="str">
        <f t="shared" si="160"/>
        <v/>
      </c>
      <c r="O789" s="119" t="str">
        <f t="shared" si="161"/>
        <v/>
      </c>
      <c r="P789" s="119" t="str">
        <f t="shared" si="162"/>
        <v/>
      </c>
      <c r="Q789" s="119" t="str">
        <f t="shared" si="163"/>
        <v/>
      </c>
      <c r="R789" s="119" t="str">
        <f t="shared" si="164"/>
        <v/>
      </c>
      <c r="S789" s="119" t="str">
        <f t="shared" si="165"/>
        <v/>
      </c>
      <c r="T789" s="119" t="str">
        <f t="shared" si="166"/>
        <v/>
      </c>
      <c r="U789" s="119" t="str">
        <f t="shared" si="167"/>
        <v/>
      </c>
      <c r="V789" s="119" t="str">
        <f t="shared" si="168"/>
        <v/>
      </c>
      <c r="W789" s="119" t="str">
        <f t="shared" si="169"/>
        <v/>
      </c>
      <c r="X789" s="147" t="str">
        <f t="shared" si="158"/>
        <v/>
      </c>
      <c r="Y789" s="88"/>
      <c r="Z789" s="88"/>
      <c r="AA789" s="88"/>
      <c r="AB789" s="88"/>
      <c r="AC789" s="88"/>
      <c r="AD789" s="88"/>
      <c r="AE789" s="88"/>
      <c r="AF789" s="88"/>
      <c r="AG789" s="88"/>
    </row>
    <row r="790" spans="1:33" x14ac:dyDescent="0.5">
      <c r="A790" s="149">
        <v>788</v>
      </c>
      <c r="B790" s="146"/>
      <c r="C790" s="146"/>
      <c r="D790" s="146"/>
      <c r="E790" s="146"/>
      <c r="F790" s="146"/>
      <c r="G790" s="146"/>
      <c r="H790" s="146"/>
      <c r="I790" s="146"/>
      <c r="J790" s="146"/>
      <c r="K790" s="146"/>
      <c r="L790" s="218" t="str">
        <f t="shared" si="157"/>
        <v/>
      </c>
      <c r="M790" s="123">
        <f t="shared" si="159"/>
        <v>0</v>
      </c>
      <c r="N790" s="119" t="str">
        <f t="shared" si="160"/>
        <v/>
      </c>
      <c r="O790" s="119" t="str">
        <f t="shared" si="161"/>
        <v/>
      </c>
      <c r="P790" s="119" t="str">
        <f t="shared" si="162"/>
        <v/>
      </c>
      <c r="Q790" s="119" t="str">
        <f t="shared" si="163"/>
        <v/>
      </c>
      <c r="R790" s="119" t="str">
        <f t="shared" si="164"/>
        <v/>
      </c>
      <c r="S790" s="119" t="str">
        <f t="shared" si="165"/>
        <v/>
      </c>
      <c r="T790" s="119" t="str">
        <f t="shared" si="166"/>
        <v/>
      </c>
      <c r="U790" s="119" t="str">
        <f t="shared" si="167"/>
        <v/>
      </c>
      <c r="V790" s="119" t="str">
        <f t="shared" si="168"/>
        <v/>
      </c>
      <c r="W790" s="119" t="str">
        <f t="shared" si="169"/>
        <v/>
      </c>
      <c r="X790" s="147" t="str">
        <f t="shared" si="158"/>
        <v/>
      </c>
      <c r="Y790" s="88"/>
      <c r="Z790" s="88"/>
      <c r="AA790" s="88"/>
      <c r="AB790" s="88"/>
      <c r="AC790" s="88"/>
      <c r="AD790" s="88"/>
      <c r="AE790" s="88"/>
      <c r="AF790" s="88"/>
      <c r="AG790" s="88"/>
    </row>
    <row r="791" spans="1:33" x14ac:dyDescent="0.5">
      <c r="A791" s="149">
        <v>789</v>
      </c>
      <c r="B791" s="146"/>
      <c r="C791" s="146"/>
      <c r="D791" s="146"/>
      <c r="E791" s="146"/>
      <c r="F791" s="146"/>
      <c r="G791" s="146"/>
      <c r="H791" s="146"/>
      <c r="I791" s="146"/>
      <c r="J791" s="146"/>
      <c r="K791" s="146"/>
      <c r="L791" s="218" t="str">
        <f t="shared" si="157"/>
        <v/>
      </c>
      <c r="M791" s="123">
        <f t="shared" si="159"/>
        <v>0</v>
      </c>
      <c r="N791" s="119" t="str">
        <f t="shared" si="160"/>
        <v/>
      </c>
      <c r="O791" s="119" t="str">
        <f t="shared" si="161"/>
        <v/>
      </c>
      <c r="P791" s="119" t="str">
        <f t="shared" si="162"/>
        <v/>
      </c>
      <c r="Q791" s="119" t="str">
        <f t="shared" si="163"/>
        <v/>
      </c>
      <c r="R791" s="119" t="str">
        <f t="shared" si="164"/>
        <v/>
      </c>
      <c r="S791" s="119" t="str">
        <f t="shared" si="165"/>
        <v/>
      </c>
      <c r="T791" s="119" t="str">
        <f t="shared" si="166"/>
        <v/>
      </c>
      <c r="U791" s="119" t="str">
        <f t="shared" si="167"/>
        <v/>
      </c>
      <c r="V791" s="119" t="str">
        <f t="shared" si="168"/>
        <v/>
      </c>
      <c r="W791" s="119" t="str">
        <f t="shared" si="169"/>
        <v/>
      </c>
      <c r="X791" s="147" t="str">
        <f t="shared" si="158"/>
        <v/>
      </c>
      <c r="Y791" s="88"/>
      <c r="Z791" s="88"/>
      <c r="AA791" s="88"/>
      <c r="AB791" s="88"/>
      <c r="AC791" s="88"/>
      <c r="AD791" s="88"/>
      <c r="AE791" s="88"/>
      <c r="AF791" s="88"/>
      <c r="AG791" s="88"/>
    </row>
    <row r="792" spans="1:33" x14ac:dyDescent="0.5">
      <c r="A792" s="149">
        <v>790</v>
      </c>
      <c r="B792" s="146"/>
      <c r="C792" s="146"/>
      <c r="D792" s="146"/>
      <c r="E792" s="146"/>
      <c r="F792" s="146"/>
      <c r="G792" s="146"/>
      <c r="H792" s="146"/>
      <c r="I792" s="146"/>
      <c r="J792" s="146"/>
      <c r="K792" s="146"/>
      <c r="L792" s="218" t="str">
        <f t="shared" si="157"/>
        <v/>
      </c>
      <c r="M792" s="123">
        <f t="shared" si="159"/>
        <v>0</v>
      </c>
      <c r="N792" s="119" t="str">
        <f t="shared" si="160"/>
        <v/>
      </c>
      <c r="O792" s="119" t="str">
        <f t="shared" si="161"/>
        <v/>
      </c>
      <c r="P792" s="119" t="str">
        <f t="shared" si="162"/>
        <v/>
      </c>
      <c r="Q792" s="119" t="str">
        <f t="shared" si="163"/>
        <v/>
      </c>
      <c r="R792" s="119" t="str">
        <f t="shared" si="164"/>
        <v/>
      </c>
      <c r="S792" s="119" t="str">
        <f t="shared" si="165"/>
        <v/>
      </c>
      <c r="T792" s="119" t="str">
        <f t="shared" si="166"/>
        <v/>
      </c>
      <c r="U792" s="119" t="str">
        <f t="shared" si="167"/>
        <v/>
      </c>
      <c r="V792" s="119" t="str">
        <f t="shared" si="168"/>
        <v/>
      </c>
      <c r="W792" s="119" t="str">
        <f t="shared" si="169"/>
        <v/>
      </c>
      <c r="X792" s="147" t="str">
        <f t="shared" si="158"/>
        <v/>
      </c>
      <c r="Y792" s="88"/>
      <c r="Z792" s="88"/>
      <c r="AA792" s="88"/>
      <c r="AB792" s="88"/>
      <c r="AC792" s="88"/>
      <c r="AD792" s="88"/>
      <c r="AE792" s="88"/>
      <c r="AF792" s="88"/>
      <c r="AG792" s="88"/>
    </row>
    <row r="793" spans="1:33" x14ac:dyDescent="0.5">
      <c r="A793" s="149">
        <v>791</v>
      </c>
      <c r="B793" s="146"/>
      <c r="C793" s="146"/>
      <c r="D793" s="146"/>
      <c r="E793" s="146"/>
      <c r="F793" s="146"/>
      <c r="G793" s="146"/>
      <c r="H793" s="146"/>
      <c r="I793" s="146"/>
      <c r="J793" s="146"/>
      <c r="K793" s="146"/>
      <c r="L793" s="218" t="str">
        <f t="shared" si="157"/>
        <v/>
      </c>
      <c r="M793" s="123">
        <f t="shared" si="159"/>
        <v>0</v>
      </c>
      <c r="N793" s="119" t="str">
        <f t="shared" si="160"/>
        <v/>
      </c>
      <c r="O793" s="119" t="str">
        <f t="shared" si="161"/>
        <v/>
      </c>
      <c r="P793" s="119" t="str">
        <f t="shared" si="162"/>
        <v/>
      </c>
      <c r="Q793" s="119" t="str">
        <f t="shared" si="163"/>
        <v/>
      </c>
      <c r="R793" s="119" t="str">
        <f t="shared" si="164"/>
        <v/>
      </c>
      <c r="S793" s="119" t="str">
        <f t="shared" si="165"/>
        <v/>
      </c>
      <c r="T793" s="119" t="str">
        <f t="shared" si="166"/>
        <v/>
      </c>
      <c r="U793" s="119" t="str">
        <f t="shared" si="167"/>
        <v/>
      </c>
      <c r="V793" s="119" t="str">
        <f t="shared" si="168"/>
        <v/>
      </c>
      <c r="W793" s="119" t="str">
        <f t="shared" si="169"/>
        <v/>
      </c>
      <c r="X793" s="147" t="str">
        <f t="shared" si="158"/>
        <v/>
      </c>
      <c r="Y793" s="88"/>
      <c r="Z793" s="88"/>
      <c r="AA793" s="88"/>
      <c r="AB793" s="88"/>
      <c r="AC793" s="88"/>
      <c r="AD793" s="88"/>
      <c r="AE793" s="88"/>
      <c r="AF793" s="88"/>
      <c r="AG793" s="88"/>
    </row>
    <row r="794" spans="1:33" x14ac:dyDescent="0.5">
      <c r="A794" s="149">
        <v>792</v>
      </c>
      <c r="B794" s="146"/>
      <c r="C794" s="146"/>
      <c r="D794" s="146"/>
      <c r="E794" s="146"/>
      <c r="F794" s="146"/>
      <c r="G794" s="146"/>
      <c r="H794" s="146"/>
      <c r="I794" s="146"/>
      <c r="J794" s="146"/>
      <c r="K794" s="146"/>
      <c r="L794" s="218" t="str">
        <f t="shared" si="157"/>
        <v/>
      </c>
      <c r="M794" s="123">
        <f t="shared" si="159"/>
        <v>0</v>
      </c>
      <c r="N794" s="119" t="str">
        <f t="shared" si="160"/>
        <v/>
      </c>
      <c r="O794" s="119" t="str">
        <f t="shared" si="161"/>
        <v/>
      </c>
      <c r="P794" s="119" t="str">
        <f t="shared" si="162"/>
        <v/>
      </c>
      <c r="Q794" s="119" t="str">
        <f t="shared" si="163"/>
        <v/>
      </c>
      <c r="R794" s="119" t="str">
        <f t="shared" si="164"/>
        <v/>
      </c>
      <c r="S794" s="119" t="str">
        <f t="shared" si="165"/>
        <v/>
      </c>
      <c r="T794" s="119" t="str">
        <f t="shared" si="166"/>
        <v/>
      </c>
      <c r="U794" s="119" t="str">
        <f t="shared" si="167"/>
        <v/>
      </c>
      <c r="V794" s="119" t="str">
        <f t="shared" si="168"/>
        <v/>
      </c>
      <c r="W794" s="119" t="str">
        <f t="shared" si="169"/>
        <v/>
      </c>
      <c r="X794" s="147" t="str">
        <f t="shared" si="158"/>
        <v/>
      </c>
      <c r="Y794" s="88"/>
      <c r="Z794" s="88"/>
      <c r="AA794" s="88"/>
      <c r="AB794" s="88"/>
      <c r="AC794" s="88"/>
      <c r="AD794" s="88"/>
      <c r="AE794" s="88"/>
      <c r="AF794" s="88"/>
      <c r="AG794" s="88"/>
    </row>
    <row r="795" spans="1:33" x14ac:dyDescent="0.5">
      <c r="A795" s="149">
        <v>793</v>
      </c>
      <c r="B795" s="146"/>
      <c r="C795" s="146"/>
      <c r="D795" s="146"/>
      <c r="E795" s="146"/>
      <c r="F795" s="146"/>
      <c r="G795" s="146"/>
      <c r="H795" s="146"/>
      <c r="I795" s="146"/>
      <c r="J795" s="146"/>
      <c r="K795" s="146"/>
      <c r="L795" s="218" t="str">
        <f t="shared" si="157"/>
        <v/>
      </c>
      <c r="M795" s="123">
        <f t="shared" si="159"/>
        <v>0</v>
      </c>
      <c r="N795" s="119" t="str">
        <f t="shared" si="160"/>
        <v/>
      </c>
      <c r="O795" s="119" t="str">
        <f t="shared" si="161"/>
        <v/>
      </c>
      <c r="P795" s="119" t="str">
        <f t="shared" si="162"/>
        <v/>
      </c>
      <c r="Q795" s="119" t="str">
        <f t="shared" si="163"/>
        <v/>
      </c>
      <c r="R795" s="119" t="str">
        <f t="shared" si="164"/>
        <v/>
      </c>
      <c r="S795" s="119" t="str">
        <f t="shared" si="165"/>
        <v/>
      </c>
      <c r="T795" s="119" t="str">
        <f t="shared" si="166"/>
        <v/>
      </c>
      <c r="U795" s="119" t="str">
        <f t="shared" si="167"/>
        <v/>
      </c>
      <c r="V795" s="119" t="str">
        <f t="shared" si="168"/>
        <v/>
      </c>
      <c r="W795" s="119" t="str">
        <f t="shared" si="169"/>
        <v/>
      </c>
      <c r="X795" s="147" t="str">
        <f t="shared" si="158"/>
        <v/>
      </c>
      <c r="Y795" s="88"/>
      <c r="Z795" s="88"/>
      <c r="AA795" s="88"/>
      <c r="AB795" s="88"/>
      <c r="AC795" s="88"/>
      <c r="AD795" s="88"/>
      <c r="AE795" s="88"/>
      <c r="AF795" s="88"/>
      <c r="AG795" s="88"/>
    </row>
    <row r="796" spans="1:33" x14ac:dyDescent="0.5">
      <c r="A796" s="149">
        <v>794</v>
      </c>
      <c r="B796" s="146"/>
      <c r="C796" s="146"/>
      <c r="D796" s="146"/>
      <c r="E796" s="146"/>
      <c r="F796" s="146"/>
      <c r="G796" s="146"/>
      <c r="H796" s="146"/>
      <c r="I796" s="146"/>
      <c r="J796" s="146"/>
      <c r="K796" s="146"/>
      <c r="L796" s="218" t="str">
        <f t="shared" si="157"/>
        <v/>
      </c>
      <c r="M796" s="123">
        <f t="shared" si="159"/>
        <v>0</v>
      </c>
      <c r="N796" s="119" t="str">
        <f t="shared" si="160"/>
        <v/>
      </c>
      <c r="O796" s="119" t="str">
        <f t="shared" si="161"/>
        <v/>
      </c>
      <c r="P796" s="119" t="str">
        <f t="shared" si="162"/>
        <v/>
      </c>
      <c r="Q796" s="119" t="str">
        <f t="shared" si="163"/>
        <v/>
      </c>
      <c r="R796" s="119" t="str">
        <f t="shared" si="164"/>
        <v/>
      </c>
      <c r="S796" s="119" t="str">
        <f t="shared" si="165"/>
        <v/>
      </c>
      <c r="T796" s="119" t="str">
        <f t="shared" si="166"/>
        <v/>
      </c>
      <c r="U796" s="119" t="str">
        <f t="shared" si="167"/>
        <v/>
      </c>
      <c r="V796" s="119" t="str">
        <f t="shared" si="168"/>
        <v/>
      </c>
      <c r="W796" s="119" t="str">
        <f t="shared" si="169"/>
        <v/>
      </c>
      <c r="X796" s="147" t="str">
        <f t="shared" si="158"/>
        <v/>
      </c>
      <c r="Y796" s="88"/>
      <c r="Z796" s="88"/>
      <c r="AA796" s="88"/>
      <c r="AB796" s="88"/>
      <c r="AC796" s="88"/>
      <c r="AD796" s="88"/>
      <c r="AE796" s="88"/>
      <c r="AF796" s="88"/>
      <c r="AG796" s="88"/>
    </row>
    <row r="797" spans="1:33" x14ac:dyDescent="0.5">
      <c r="A797" s="149">
        <v>795</v>
      </c>
      <c r="B797" s="146"/>
      <c r="C797" s="146"/>
      <c r="D797" s="146"/>
      <c r="E797" s="146"/>
      <c r="F797" s="146"/>
      <c r="G797" s="146"/>
      <c r="H797" s="146"/>
      <c r="I797" s="146"/>
      <c r="J797" s="146"/>
      <c r="K797" s="146"/>
      <c r="L797" s="218" t="str">
        <f t="shared" si="157"/>
        <v/>
      </c>
      <c r="M797" s="123">
        <f t="shared" si="159"/>
        <v>0</v>
      </c>
      <c r="N797" s="119" t="str">
        <f t="shared" si="160"/>
        <v/>
      </c>
      <c r="O797" s="119" t="str">
        <f t="shared" si="161"/>
        <v/>
      </c>
      <c r="P797" s="119" t="str">
        <f t="shared" si="162"/>
        <v/>
      </c>
      <c r="Q797" s="119" t="str">
        <f t="shared" si="163"/>
        <v/>
      </c>
      <c r="R797" s="119" t="str">
        <f t="shared" si="164"/>
        <v/>
      </c>
      <c r="S797" s="119" t="str">
        <f t="shared" si="165"/>
        <v/>
      </c>
      <c r="T797" s="119" t="str">
        <f t="shared" si="166"/>
        <v/>
      </c>
      <c r="U797" s="119" t="str">
        <f t="shared" si="167"/>
        <v/>
      </c>
      <c r="V797" s="119" t="str">
        <f t="shared" si="168"/>
        <v/>
      </c>
      <c r="W797" s="119" t="str">
        <f t="shared" si="169"/>
        <v/>
      </c>
      <c r="X797" s="147" t="str">
        <f t="shared" si="158"/>
        <v/>
      </c>
      <c r="Y797" s="88"/>
      <c r="Z797" s="88"/>
      <c r="AA797" s="88"/>
      <c r="AB797" s="88"/>
      <c r="AC797" s="88"/>
      <c r="AD797" s="88"/>
      <c r="AE797" s="88"/>
      <c r="AF797" s="88"/>
      <c r="AG797" s="88"/>
    </row>
    <row r="798" spans="1:33" x14ac:dyDescent="0.5">
      <c r="A798" s="149">
        <v>796</v>
      </c>
      <c r="B798" s="146"/>
      <c r="C798" s="146"/>
      <c r="D798" s="146"/>
      <c r="E798" s="146"/>
      <c r="F798" s="146"/>
      <c r="G798" s="146"/>
      <c r="H798" s="146"/>
      <c r="I798" s="146"/>
      <c r="J798" s="146"/>
      <c r="K798" s="146"/>
      <c r="L798" s="218" t="str">
        <f t="shared" si="157"/>
        <v/>
      </c>
      <c r="M798" s="123">
        <f t="shared" si="159"/>
        <v>0</v>
      </c>
      <c r="N798" s="119" t="str">
        <f t="shared" si="160"/>
        <v/>
      </c>
      <c r="O798" s="119" t="str">
        <f t="shared" si="161"/>
        <v/>
      </c>
      <c r="P798" s="119" t="str">
        <f t="shared" si="162"/>
        <v/>
      </c>
      <c r="Q798" s="119" t="str">
        <f t="shared" si="163"/>
        <v/>
      </c>
      <c r="R798" s="119" t="str">
        <f t="shared" si="164"/>
        <v/>
      </c>
      <c r="S798" s="119" t="str">
        <f t="shared" si="165"/>
        <v/>
      </c>
      <c r="T798" s="119" t="str">
        <f t="shared" si="166"/>
        <v/>
      </c>
      <c r="U798" s="119" t="str">
        <f t="shared" si="167"/>
        <v/>
      </c>
      <c r="V798" s="119" t="str">
        <f t="shared" si="168"/>
        <v/>
      </c>
      <c r="W798" s="119" t="str">
        <f t="shared" si="169"/>
        <v/>
      </c>
      <c r="X798" s="147" t="str">
        <f t="shared" si="158"/>
        <v/>
      </c>
      <c r="Y798" s="88"/>
      <c r="Z798" s="88"/>
      <c r="AA798" s="88"/>
      <c r="AB798" s="88"/>
      <c r="AC798" s="88"/>
      <c r="AD798" s="88"/>
      <c r="AE798" s="88"/>
      <c r="AF798" s="88"/>
      <c r="AG798" s="88"/>
    </row>
    <row r="799" spans="1:33" x14ac:dyDescent="0.5">
      <c r="A799" s="149">
        <v>797</v>
      </c>
      <c r="B799" s="146"/>
      <c r="C799" s="146"/>
      <c r="D799" s="146"/>
      <c r="E799" s="146"/>
      <c r="F799" s="146"/>
      <c r="G799" s="146"/>
      <c r="H799" s="146"/>
      <c r="I799" s="146"/>
      <c r="J799" s="146"/>
      <c r="K799" s="146"/>
      <c r="L799" s="218" t="str">
        <f t="shared" si="157"/>
        <v/>
      </c>
      <c r="M799" s="123">
        <f t="shared" si="159"/>
        <v>0</v>
      </c>
      <c r="N799" s="119" t="str">
        <f t="shared" si="160"/>
        <v/>
      </c>
      <c r="O799" s="119" t="str">
        <f t="shared" si="161"/>
        <v/>
      </c>
      <c r="P799" s="119" t="str">
        <f t="shared" si="162"/>
        <v/>
      </c>
      <c r="Q799" s="119" t="str">
        <f t="shared" si="163"/>
        <v/>
      </c>
      <c r="R799" s="119" t="str">
        <f t="shared" si="164"/>
        <v/>
      </c>
      <c r="S799" s="119" t="str">
        <f t="shared" si="165"/>
        <v/>
      </c>
      <c r="T799" s="119" t="str">
        <f t="shared" si="166"/>
        <v/>
      </c>
      <c r="U799" s="119" t="str">
        <f t="shared" si="167"/>
        <v/>
      </c>
      <c r="V799" s="119" t="str">
        <f t="shared" si="168"/>
        <v/>
      </c>
      <c r="W799" s="119" t="str">
        <f t="shared" si="169"/>
        <v/>
      </c>
      <c r="X799" s="147" t="str">
        <f t="shared" si="158"/>
        <v/>
      </c>
      <c r="Y799" s="88"/>
      <c r="Z799" s="88"/>
      <c r="AA799" s="88"/>
      <c r="AB799" s="88"/>
      <c r="AC799" s="88"/>
      <c r="AD799" s="88"/>
      <c r="AE799" s="88"/>
      <c r="AF799" s="88"/>
      <c r="AG799" s="88"/>
    </row>
    <row r="800" spans="1:33" x14ac:dyDescent="0.5">
      <c r="A800" s="149">
        <v>798</v>
      </c>
      <c r="B800" s="146"/>
      <c r="C800" s="146"/>
      <c r="D800" s="146"/>
      <c r="E800" s="146"/>
      <c r="F800" s="146"/>
      <c r="G800" s="146"/>
      <c r="H800" s="146"/>
      <c r="I800" s="146"/>
      <c r="J800" s="146"/>
      <c r="K800" s="146"/>
      <c r="L800" s="218" t="str">
        <f t="shared" si="157"/>
        <v/>
      </c>
      <c r="M800" s="123">
        <f t="shared" si="159"/>
        <v>0</v>
      </c>
      <c r="N800" s="119" t="str">
        <f t="shared" si="160"/>
        <v/>
      </c>
      <c r="O800" s="119" t="str">
        <f t="shared" si="161"/>
        <v/>
      </c>
      <c r="P800" s="119" t="str">
        <f t="shared" si="162"/>
        <v/>
      </c>
      <c r="Q800" s="119" t="str">
        <f t="shared" si="163"/>
        <v/>
      </c>
      <c r="R800" s="119" t="str">
        <f t="shared" si="164"/>
        <v/>
      </c>
      <c r="S800" s="119" t="str">
        <f t="shared" si="165"/>
        <v/>
      </c>
      <c r="T800" s="119" t="str">
        <f t="shared" si="166"/>
        <v/>
      </c>
      <c r="U800" s="119" t="str">
        <f t="shared" si="167"/>
        <v/>
      </c>
      <c r="V800" s="119" t="str">
        <f t="shared" si="168"/>
        <v/>
      </c>
      <c r="W800" s="119" t="str">
        <f t="shared" si="169"/>
        <v/>
      </c>
      <c r="X800" s="147" t="str">
        <f t="shared" si="158"/>
        <v/>
      </c>
      <c r="Y800" s="88"/>
      <c r="Z800" s="88"/>
      <c r="AA800" s="88"/>
      <c r="AB800" s="88"/>
      <c r="AC800" s="88"/>
      <c r="AD800" s="88"/>
      <c r="AE800" s="88"/>
      <c r="AF800" s="88"/>
      <c r="AG800" s="88"/>
    </row>
    <row r="801" spans="1:33" x14ac:dyDescent="0.5">
      <c r="A801" s="149">
        <v>799</v>
      </c>
      <c r="B801" s="146"/>
      <c r="C801" s="146"/>
      <c r="D801" s="146"/>
      <c r="E801" s="146"/>
      <c r="F801" s="146"/>
      <c r="G801" s="146"/>
      <c r="H801" s="146"/>
      <c r="I801" s="146"/>
      <c r="J801" s="146"/>
      <c r="K801" s="146"/>
      <c r="L801" s="218" t="str">
        <f t="shared" si="157"/>
        <v/>
      </c>
      <c r="M801" s="123">
        <f t="shared" si="159"/>
        <v>0</v>
      </c>
      <c r="N801" s="119" t="str">
        <f t="shared" si="160"/>
        <v/>
      </c>
      <c r="O801" s="119" t="str">
        <f t="shared" si="161"/>
        <v/>
      </c>
      <c r="P801" s="119" t="str">
        <f t="shared" si="162"/>
        <v/>
      </c>
      <c r="Q801" s="119" t="str">
        <f t="shared" si="163"/>
        <v/>
      </c>
      <c r="R801" s="119" t="str">
        <f t="shared" si="164"/>
        <v/>
      </c>
      <c r="S801" s="119" t="str">
        <f t="shared" si="165"/>
        <v/>
      </c>
      <c r="T801" s="119" t="str">
        <f t="shared" si="166"/>
        <v/>
      </c>
      <c r="U801" s="119" t="str">
        <f t="shared" si="167"/>
        <v/>
      </c>
      <c r="V801" s="119" t="str">
        <f t="shared" si="168"/>
        <v/>
      </c>
      <c r="W801" s="119" t="str">
        <f t="shared" si="169"/>
        <v/>
      </c>
      <c r="X801" s="147" t="str">
        <f t="shared" si="158"/>
        <v/>
      </c>
      <c r="Y801" s="88"/>
      <c r="Z801" s="88"/>
      <c r="AA801" s="88"/>
      <c r="AB801" s="88"/>
      <c r="AC801" s="88"/>
      <c r="AD801" s="88"/>
      <c r="AE801" s="88"/>
      <c r="AF801" s="88"/>
      <c r="AG801" s="88"/>
    </row>
    <row r="802" spans="1:33" x14ac:dyDescent="0.5">
      <c r="A802" s="149">
        <v>800</v>
      </c>
      <c r="B802" s="146"/>
      <c r="C802" s="146"/>
      <c r="D802" s="146"/>
      <c r="E802" s="146"/>
      <c r="F802" s="146"/>
      <c r="G802" s="146"/>
      <c r="H802" s="146"/>
      <c r="I802" s="146"/>
      <c r="J802" s="146"/>
      <c r="K802" s="146"/>
      <c r="L802" s="218" t="str">
        <f t="shared" si="157"/>
        <v/>
      </c>
      <c r="M802" s="123">
        <f t="shared" si="159"/>
        <v>0</v>
      </c>
      <c r="N802" s="119" t="str">
        <f t="shared" si="160"/>
        <v/>
      </c>
      <c r="O802" s="119" t="str">
        <f t="shared" si="161"/>
        <v/>
      </c>
      <c r="P802" s="119" t="str">
        <f t="shared" si="162"/>
        <v/>
      </c>
      <c r="Q802" s="119" t="str">
        <f t="shared" si="163"/>
        <v/>
      </c>
      <c r="R802" s="119" t="str">
        <f t="shared" si="164"/>
        <v/>
      </c>
      <c r="S802" s="119" t="str">
        <f t="shared" si="165"/>
        <v/>
      </c>
      <c r="T802" s="119" t="str">
        <f t="shared" si="166"/>
        <v/>
      </c>
      <c r="U802" s="119" t="str">
        <f t="shared" si="167"/>
        <v/>
      </c>
      <c r="V802" s="119" t="str">
        <f t="shared" si="168"/>
        <v/>
      </c>
      <c r="W802" s="119" t="str">
        <f t="shared" si="169"/>
        <v/>
      </c>
      <c r="X802" s="147" t="str">
        <f t="shared" si="158"/>
        <v/>
      </c>
      <c r="Y802" s="88"/>
      <c r="Z802" s="88"/>
      <c r="AA802" s="88"/>
      <c r="AB802" s="88"/>
      <c r="AC802" s="88"/>
      <c r="AD802" s="88"/>
      <c r="AE802" s="88"/>
      <c r="AF802" s="88"/>
      <c r="AG802" s="88"/>
    </row>
    <row r="803" spans="1:33" x14ac:dyDescent="0.5">
      <c r="A803" s="149">
        <v>801</v>
      </c>
      <c r="B803" s="146"/>
      <c r="C803" s="146"/>
      <c r="D803" s="146"/>
      <c r="E803" s="146"/>
      <c r="F803" s="146"/>
      <c r="G803" s="146"/>
      <c r="H803" s="146"/>
      <c r="I803" s="146"/>
      <c r="J803" s="146"/>
      <c r="K803" s="146"/>
      <c r="L803" s="218" t="str">
        <f t="shared" si="157"/>
        <v/>
      </c>
      <c r="M803" s="123">
        <f t="shared" si="159"/>
        <v>0</v>
      </c>
      <c r="N803" s="119" t="str">
        <f t="shared" si="160"/>
        <v/>
      </c>
      <c r="O803" s="119" t="str">
        <f t="shared" si="161"/>
        <v/>
      </c>
      <c r="P803" s="119" t="str">
        <f t="shared" si="162"/>
        <v/>
      </c>
      <c r="Q803" s="119" t="str">
        <f t="shared" si="163"/>
        <v/>
      </c>
      <c r="R803" s="119" t="str">
        <f t="shared" si="164"/>
        <v/>
      </c>
      <c r="S803" s="119" t="str">
        <f t="shared" si="165"/>
        <v/>
      </c>
      <c r="T803" s="119" t="str">
        <f t="shared" si="166"/>
        <v/>
      </c>
      <c r="U803" s="119" t="str">
        <f t="shared" si="167"/>
        <v/>
      </c>
      <c r="V803" s="119" t="str">
        <f t="shared" si="168"/>
        <v/>
      </c>
      <c r="W803" s="119" t="str">
        <f t="shared" si="169"/>
        <v/>
      </c>
      <c r="X803" s="147" t="str">
        <f t="shared" si="158"/>
        <v/>
      </c>
      <c r="Y803" s="88"/>
      <c r="Z803" s="88"/>
      <c r="AA803" s="88"/>
      <c r="AB803" s="88"/>
      <c r="AC803" s="88"/>
      <c r="AD803" s="88"/>
      <c r="AE803" s="88"/>
      <c r="AF803" s="88"/>
      <c r="AG803" s="88"/>
    </row>
    <row r="804" spans="1:33" x14ac:dyDescent="0.5">
      <c r="A804" s="149">
        <v>802</v>
      </c>
      <c r="B804" s="146"/>
      <c r="C804" s="146"/>
      <c r="D804" s="146"/>
      <c r="E804" s="146"/>
      <c r="F804" s="146"/>
      <c r="G804" s="146"/>
      <c r="H804" s="146"/>
      <c r="I804" s="146"/>
      <c r="J804" s="146"/>
      <c r="K804" s="146"/>
      <c r="L804" s="218" t="str">
        <f t="shared" si="157"/>
        <v/>
      </c>
      <c r="M804" s="123">
        <f t="shared" si="159"/>
        <v>0</v>
      </c>
      <c r="N804" s="119" t="str">
        <f t="shared" si="160"/>
        <v/>
      </c>
      <c r="O804" s="119" t="str">
        <f t="shared" si="161"/>
        <v/>
      </c>
      <c r="P804" s="119" t="str">
        <f t="shared" si="162"/>
        <v/>
      </c>
      <c r="Q804" s="119" t="str">
        <f t="shared" si="163"/>
        <v/>
      </c>
      <c r="R804" s="119" t="str">
        <f t="shared" si="164"/>
        <v/>
      </c>
      <c r="S804" s="119" t="str">
        <f t="shared" si="165"/>
        <v/>
      </c>
      <c r="T804" s="119" t="str">
        <f t="shared" si="166"/>
        <v/>
      </c>
      <c r="U804" s="119" t="str">
        <f t="shared" si="167"/>
        <v/>
      </c>
      <c r="V804" s="119" t="str">
        <f t="shared" si="168"/>
        <v/>
      </c>
      <c r="W804" s="119" t="str">
        <f t="shared" si="169"/>
        <v/>
      </c>
      <c r="X804" s="147" t="str">
        <f t="shared" si="158"/>
        <v/>
      </c>
      <c r="Y804" s="88"/>
      <c r="Z804" s="88"/>
      <c r="AA804" s="88"/>
      <c r="AB804" s="88"/>
      <c r="AC804" s="88"/>
      <c r="AD804" s="88"/>
      <c r="AE804" s="88"/>
      <c r="AF804" s="88"/>
      <c r="AG804" s="88"/>
    </row>
    <row r="805" spans="1:33" x14ac:dyDescent="0.5">
      <c r="A805" s="149">
        <v>803</v>
      </c>
      <c r="B805" s="146"/>
      <c r="C805" s="146"/>
      <c r="D805" s="146"/>
      <c r="E805" s="146"/>
      <c r="F805" s="146"/>
      <c r="G805" s="146"/>
      <c r="H805" s="146"/>
      <c r="I805" s="146"/>
      <c r="J805" s="146"/>
      <c r="K805" s="146"/>
      <c r="L805" s="218" t="str">
        <f t="shared" si="157"/>
        <v/>
      </c>
      <c r="M805" s="123">
        <f t="shared" si="159"/>
        <v>0</v>
      </c>
      <c r="N805" s="119" t="str">
        <f t="shared" si="160"/>
        <v/>
      </c>
      <c r="O805" s="119" t="str">
        <f t="shared" si="161"/>
        <v/>
      </c>
      <c r="P805" s="119" t="str">
        <f t="shared" si="162"/>
        <v/>
      </c>
      <c r="Q805" s="119" t="str">
        <f t="shared" si="163"/>
        <v/>
      </c>
      <c r="R805" s="119" t="str">
        <f t="shared" si="164"/>
        <v/>
      </c>
      <c r="S805" s="119" t="str">
        <f t="shared" si="165"/>
        <v/>
      </c>
      <c r="T805" s="119" t="str">
        <f t="shared" si="166"/>
        <v/>
      </c>
      <c r="U805" s="119" t="str">
        <f t="shared" si="167"/>
        <v/>
      </c>
      <c r="V805" s="119" t="str">
        <f t="shared" si="168"/>
        <v/>
      </c>
      <c r="W805" s="119" t="str">
        <f t="shared" si="169"/>
        <v/>
      </c>
      <c r="X805" s="147" t="str">
        <f t="shared" si="158"/>
        <v/>
      </c>
      <c r="Y805" s="88"/>
      <c r="Z805" s="88"/>
      <c r="AA805" s="88"/>
      <c r="AB805" s="88"/>
      <c r="AC805" s="88"/>
      <c r="AD805" s="88"/>
      <c r="AE805" s="88"/>
      <c r="AF805" s="88"/>
      <c r="AG805" s="88"/>
    </row>
    <row r="806" spans="1:33" x14ac:dyDescent="0.5">
      <c r="A806" s="149">
        <v>804</v>
      </c>
      <c r="B806" s="146"/>
      <c r="C806" s="146"/>
      <c r="D806" s="146"/>
      <c r="E806" s="146"/>
      <c r="F806" s="146"/>
      <c r="G806" s="146"/>
      <c r="H806" s="146"/>
      <c r="I806" s="146"/>
      <c r="J806" s="146"/>
      <c r="K806" s="146"/>
      <c r="L806" s="218" t="str">
        <f t="shared" si="157"/>
        <v/>
      </c>
      <c r="M806" s="123">
        <f t="shared" si="159"/>
        <v>0</v>
      </c>
      <c r="N806" s="119" t="str">
        <f t="shared" si="160"/>
        <v/>
      </c>
      <c r="O806" s="119" t="str">
        <f t="shared" si="161"/>
        <v/>
      </c>
      <c r="P806" s="119" t="str">
        <f t="shared" si="162"/>
        <v/>
      </c>
      <c r="Q806" s="119" t="str">
        <f t="shared" si="163"/>
        <v/>
      </c>
      <c r="R806" s="119" t="str">
        <f t="shared" si="164"/>
        <v/>
      </c>
      <c r="S806" s="119" t="str">
        <f t="shared" si="165"/>
        <v/>
      </c>
      <c r="T806" s="119" t="str">
        <f t="shared" si="166"/>
        <v/>
      </c>
      <c r="U806" s="119" t="str">
        <f t="shared" si="167"/>
        <v/>
      </c>
      <c r="V806" s="119" t="str">
        <f t="shared" si="168"/>
        <v/>
      </c>
      <c r="W806" s="119" t="str">
        <f t="shared" si="169"/>
        <v/>
      </c>
      <c r="X806" s="147" t="str">
        <f t="shared" si="158"/>
        <v/>
      </c>
      <c r="Y806" s="88"/>
      <c r="Z806" s="88"/>
      <c r="AA806" s="88"/>
      <c r="AB806" s="88"/>
      <c r="AC806" s="88"/>
      <c r="AD806" s="88"/>
      <c r="AE806" s="88"/>
      <c r="AF806" s="88"/>
      <c r="AG806" s="88"/>
    </row>
    <row r="807" spans="1:33" x14ac:dyDescent="0.5">
      <c r="A807" s="149">
        <v>805</v>
      </c>
      <c r="B807" s="146"/>
      <c r="C807" s="146"/>
      <c r="D807" s="146"/>
      <c r="E807" s="146"/>
      <c r="F807" s="146"/>
      <c r="G807" s="146"/>
      <c r="H807" s="146"/>
      <c r="I807" s="146"/>
      <c r="J807" s="146"/>
      <c r="K807" s="146"/>
      <c r="L807" s="218" t="str">
        <f t="shared" si="157"/>
        <v/>
      </c>
      <c r="M807" s="123">
        <f t="shared" si="159"/>
        <v>0</v>
      </c>
      <c r="N807" s="119" t="str">
        <f t="shared" si="160"/>
        <v/>
      </c>
      <c r="O807" s="119" t="str">
        <f t="shared" si="161"/>
        <v/>
      </c>
      <c r="P807" s="119" t="str">
        <f t="shared" si="162"/>
        <v/>
      </c>
      <c r="Q807" s="119" t="str">
        <f t="shared" si="163"/>
        <v/>
      </c>
      <c r="R807" s="119" t="str">
        <f t="shared" si="164"/>
        <v/>
      </c>
      <c r="S807" s="119" t="str">
        <f t="shared" si="165"/>
        <v/>
      </c>
      <c r="T807" s="119" t="str">
        <f t="shared" si="166"/>
        <v/>
      </c>
      <c r="U807" s="119" t="str">
        <f t="shared" si="167"/>
        <v/>
      </c>
      <c r="V807" s="119" t="str">
        <f t="shared" si="168"/>
        <v/>
      </c>
      <c r="W807" s="119" t="str">
        <f t="shared" si="169"/>
        <v/>
      </c>
      <c r="X807" s="147" t="str">
        <f t="shared" si="158"/>
        <v/>
      </c>
      <c r="Y807" s="88"/>
      <c r="Z807" s="88"/>
      <c r="AA807" s="88"/>
      <c r="AB807" s="88"/>
      <c r="AC807" s="88"/>
      <c r="AD807" s="88"/>
      <c r="AE807" s="88"/>
      <c r="AF807" s="88"/>
      <c r="AG807" s="88"/>
    </row>
    <row r="808" spans="1:33" x14ac:dyDescent="0.5">
      <c r="A808" s="149">
        <v>806</v>
      </c>
      <c r="B808" s="146"/>
      <c r="C808" s="146"/>
      <c r="D808" s="146"/>
      <c r="E808" s="146"/>
      <c r="F808" s="146"/>
      <c r="G808" s="146"/>
      <c r="H808" s="146"/>
      <c r="I808" s="146"/>
      <c r="J808" s="146"/>
      <c r="K808" s="146"/>
      <c r="L808" s="218" t="str">
        <f t="shared" si="157"/>
        <v/>
      </c>
      <c r="M808" s="123">
        <f t="shared" si="159"/>
        <v>0</v>
      </c>
      <c r="N808" s="119" t="str">
        <f t="shared" si="160"/>
        <v/>
      </c>
      <c r="O808" s="119" t="str">
        <f t="shared" si="161"/>
        <v/>
      </c>
      <c r="P808" s="119" t="str">
        <f t="shared" si="162"/>
        <v/>
      </c>
      <c r="Q808" s="119" t="str">
        <f t="shared" si="163"/>
        <v/>
      </c>
      <c r="R808" s="119" t="str">
        <f t="shared" si="164"/>
        <v/>
      </c>
      <c r="S808" s="119" t="str">
        <f t="shared" si="165"/>
        <v/>
      </c>
      <c r="T808" s="119" t="str">
        <f t="shared" si="166"/>
        <v/>
      </c>
      <c r="U808" s="119" t="str">
        <f t="shared" si="167"/>
        <v/>
      </c>
      <c r="V808" s="119" t="str">
        <f t="shared" si="168"/>
        <v/>
      </c>
      <c r="W808" s="119" t="str">
        <f t="shared" si="169"/>
        <v/>
      </c>
      <c r="X808" s="147" t="str">
        <f t="shared" si="158"/>
        <v/>
      </c>
      <c r="Y808" s="88"/>
      <c r="Z808" s="88"/>
      <c r="AA808" s="88"/>
      <c r="AB808" s="88"/>
      <c r="AC808" s="88"/>
      <c r="AD808" s="88"/>
      <c r="AE808" s="88"/>
      <c r="AF808" s="88"/>
      <c r="AG808" s="88"/>
    </row>
    <row r="809" spans="1:33" x14ac:dyDescent="0.5">
      <c r="A809" s="149">
        <v>807</v>
      </c>
      <c r="B809" s="146"/>
      <c r="C809" s="146"/>
      <c r="D809" s="146"/>
      <c r="E809" s="146"/>
      <c r="F809" s="146"/>
      <c r="G809" s="146"/>
      <c r="H809" s="146"/>
      <c r="I809" s="146"/>
      <c r="J809" s="146"/>
      <c r="K809" s="146"/>
      <c r="L809" s="218" t="str">
        <f t="shared" si="157"/>
        <v/>
      </c>
      <c r="M809" s="123">
        <f t="shared" si="159"/>
        <v>0</v>
      </c>
      <c r="N809" s="119" t="str">
        <f t="shared" si="160"/>
        <v/>
      </c>
      <c r="O809" s="119" t="str">
        <f t="shared" si="161"/>
        <v/>
      </c>
      <c r="P809" s="119" t="str">
        <f t="shared" si="162"/>
        <v/>
      </c>
      <c r="Q809" s="119" t="str">
        <f t="shared" si="163"/>
        <v/>
      </c>
      <c r="R809" s="119" t="str">
        <f t="shared" si="164"/>
        <v/>
      </c>
      <c r="S809" s="119" t="str">
        <f t="shared" si="165"/>
        <v/>
      </c>
      <c r="T809" s="119" t="str">
        <f t="shared" si="166"/>
        <v/>
      </c>
      <c r="U809" s="119" t="str">
        <f t="shared" si="167"/>
        <v/>
      </c>
      <c r="V809" s="119" t="str">
        <f t="shared" si="168"/>
        <v/>
      </c>
      <c r="W809" s="119" t="str">
        <f t="shared" si="169"/>
        <v/>
      </c>
      <c r="X809" s="147" t="str">
        <f t="shared" si="158"/>
        <v/>
      </c>
      <c r="Y809" s="88"/>
      <c r="Z809" s="88"/>
      <c r="AA809" s="88"/>
      <c r="AB809" s="88"/>
      <c r="AC809" s="88"/>
      <c r="AD809" s="88"/>
      <c r="AE809" s="88"/>
      <c r="AF809" s="88"/>
      <c r="AG809" s="88"/>
    </row>
    <row r="810" spans="1:33" x14ac:dyDescent="0.5">
      <c r="A810" s="149">
        <v>808</v>
      </c>
      <c r="B810" s="146"/>
      <c r="C810" s="146"/>
      <c r="D810" s="146"/>
      <c r="E810" s="146"/>
      <c r="F810" s="146"/>
      <c r="G810" s="146"/>
      <c r="H810" s="146"/>
      <c r="I810" s="146"/>
      <c r="J810" s="146"/>
      <c r="K810" s="146"/>
      <c r="L810" s="218" t="str">
        <f t="shared" si="157"/>
        <v/>
      </c>
      <c r="M810" s="123">
        <f t="shared" si="159"/>
        <v>0</v>
      </c>
      <c r="N810" s="119" t="str">
        <f t="shared" si="160"/>
        <v/>
      </c>
      <c r="O810" s="119" t="str">
        <f t="shared" si="161"/>
        <v/>
      </c>
      <c r="P810" s="119" t="str">
        <f t="shared" si="162"/>
        <v/>
      </c>
      <c r="Q810" s="119" t="str">
        <f t="shared" si="163"/>
        <v/>
      </c>
      <c r="R810" s="119" t="str">
        <f t="shared" si="164"/>
        <v/>
      </c>
      <c r="S810" s="119" t="str">
        <f t="shared" si="165"/>
        <v/>
      </c>
      <c r="T810" s="119" t="str">
        <f t="shared" si="166"/>
        <v/>
      </c>
      <c r="U810" s="119" t="str">
        <f t="shared" si="167"/>
        <v/>
      </c>
      <c r="V810" s="119" t="str">
        <f t="shared" si="168"/>
        <v/>
      </c>
      <c r="W810" s="119" t="str">
        <f t="shared" si="169"/>
        <v/>
      </c>
      <c r="X810" s="147" t="str">
        <f t="shared" si="158"/>
        <v/>
      </c>
      <c r="Y810" s="88"/>
      <c r="Z810" s="88"/>
      <c r="AA810" s="88"/>
      <c r="AB810" s="88"/>
      <c r="AC810" s="88"/>
      <c r="AD810" s="88"/>
      <c r="AE810" s="88"/>
      <c r="AF810" s="88"/>
      <c r="AG810" s="88"/>
    </row>
    <row r="811" spans="1:33" x14ac:dyDescent="0.5">
      <c r="A811" s="149">
        <v>809</v>
      </c>
      <c r="B811" s="146"/>
      <c r="C811" s="146"/>
      <c r="D811" s="146"/>
      <c r="E811" s="146"/>
      <c r="F811" s="146"/>
      <c r="G811" s="146"/>
      <c r="H811" s="146"/>
      <c r="I811" s="146"/>
      <c r="J811" s="146"/>
      <c r="K811" s="146"/>
      <c r="L811" s="218" t="str">
        <f t="shared" si="157"/>
        <v/>
      </c>
      <c r="M811" s="123">
        <f t="shared" si="159"/>
        <v>0</v>
      </c>
      <c r="N811" s="119" t="str">
        <f t="shared" si="160"/>
        <v/>
      </c>
      <c r="O811" s="119" t="str">
        <f t="shared" si="161"/>
        <v/>
      </c>
      <c r="P811" s="119" t="str">
        <f t="shared" si="162"/>
        <v/>
      </c>
      <c r="Q811" s="119" t="str">
        <f t="shared" si="163"/>
        <v/>
      </c>
      <c r="R811" s="119" t="str">
        <f t="shared" si="164"/>
        <v/>
      </c>
      <c r="S811" s="119" t="str">
        <f t="shared" si="165"/>
        <v/>
      </c>
      <c r="T811" s="119" t="str">
        <f t="shared" si="166"/>
        <v/>
      </c>
      <c r="U811" s="119" t="str">
        <f t="shared" si="167"/>
        <v/>
      </c>
      <c r="V811" s="119" t="str">
        <f t="shared" si="168"/>
        <v/>
      </c>
      <c r="W811" s="119" t="str">
        <f t="shared" si="169"/>
        <v/>
      </c>
      <c r="X811" s="147" t="str">
        <f t="shared" si="158"/>
        <v/>
      </c>
      <c r="Y811" s="88"/>
      <c r="Z811" s="88"/>
      <c r="AA811" s="88"/>
      <c r="AB811" s="88"/>
      <c r="AC811" s="88"/>
      <c r="AD811" s="88"/>
      <c r="AE811" s="88"/>
      <c r="AF811" s="88"/>
      <c r="AG811" s="88"/>
    </row>
    <row r="812" spans="1:33" x14ac:dyDescent="0.5">
      <c r="A812" s="149">
        <v>810</v>
      </c>
      <c r="B812" s="146"/>
      <c r="C812" s="146"/>
      <c r="D812" s="146"/>
      <c r="E812" s="146"/>
      <c r="F812" s="146"/>
      <c r="G812" s="146"/>
      <c r="H812" s="146"/>
      <c r="I812" s="146"/>
      <c r="J812" s="146"/>
      <c r="K812" s="146"/>
      <c r="L812" s="218" t="str">
        <f t="shared" si="157"/>
        <v/>
      </c>
      <c r="M812" s="123">
        <f t="shared" si="159"/>
        <v>0</v>
      </c>
      <c r="N812" s="119" t="str">
        <f t="shared" si="160"/>
        <v/>
      </c>
      <c r="O812" s="119" t="str">
        <f t="shared" si="161"/>
        <v/>
      </c>
      <c r="P812" s="119" t="str">
        <f t="shared" si="162"/>
        <v/>
      </c>
      <c r="Q812" s="119" t="str">
        <f t="shared" si="163"/>
        <v/>
      </c>
      <c r="R812" s="119" t="str">
        <f t="shared" si="164"/>
        <v/>
      </c>
      <c r="S812" s="119" t="str">
        <f t="shared" si="165"/>
        <v/>
      </c>
      <c r="T812" s="119" t="str">
        <f t="shared" si="166"/>
        <v/>
      </c>
      <c r="U812" s="119" t="str">
        <f t="shared" si="167"/>
        <v/>
      </c>
      <c r="V812" s="119" t="str">
        <f t="shared" si="168"/>
        <v/>
      </c>
      <c r="W812" s="119" t="str">
        <f t="shared" si="169"/>
        <v/>
      </c>
      <c r="X812" s="147" t="str">
        <f t="shared" si="158"/>
        <v/>
      </c>
      <c r="Y812" s="88"/>
      <c r="Z812" s="88"/>
      <c r="AA812" s="88"/>
      <c r="AB812" s="88"/>
      <c r="AC812" s="88"/>
      <c r="AD812" s="88"/>
      <c r="AE812" s="88"/>
      <c r="AF812" s="88"/>
      <c r="AG812" s="88"/>
    </row>
    <row r="813" spans="1:33" x14ac:dyDescent="0.5">
      <c r="A813" s="149">
        <v>811</v>
      </c>
      <c r="B813" s="146"/>
      <c r="C813" s="146"/>
      <c r="D813" s="146"/>
      <c r="E813" s="146"/>
      <c r="F813" s="146"/>
      <c r="G813" s="146"/>
      <c r="H813" s="146"/>
      <c r="I813" s="146"/>
      <c r="J813" s="146"/>
      <c r="K813" s="146"/>
      <c r="L813" s="218" t="str">
        <f t="shared" si="157"/>
        <v/>
      </c>
      <c r="M813" s="123">
        <f t="shared" si="159"/>
        <v>0</v>
      </c>
      <c r="N813" s="119" t="str">
        <f t="shared" si="160"/>
        <v/>
      </c>
      <c r="O813" s="119" t="str">
        <f t="shared" si="161"/>
        <v/>
      </c>
      <c r="P813" s="119" t="str">
        <f t="shared" si="162"/>
        <v/>
      </c>
      <c r="Q813" s="119" t="str">
        <f t="shared" si="163"/>
        <v/>
      </c>
      <c r="R813" s="119" t="str">
        <f t="shared" si="164"/>
        <v/>
      </c>
      <c r="S813" s="119" t="str">
        <f t="shared" si="165"/>
        <v/>
      </c>
      <c r="T813" s="119" t="str">
        <f t="shared" si="166"/>
        <v/>
      </c>
      <c r="U813" s="119" t="str">
        <f t="shared" si="167"/>
        <v/>
      </c>
      <c r="V813" s="119" t="str">
        <f t="shared" si="168"/>
        <v/>
      </c>
      <c r="W813" s="119" t="str">
        <f t="shared" si="169"/>
        <v/>
      </c>
      <c r="X813" s="147" t="str">
        <f t="shared" si="158"/>
        <v/>
      </c>
      <c r="Y813" s="88"/>
      <c r="Z813" s="88"/>
      <c r="AA813" s="88"/>
      <c r="AB813" s="88"/>
      <c r="AC813" s="88"/>
      <c r="AD813" s="88"/>
      <c r="AE813" s="88"/>
      <c r="AF813" s="88"/>
      <c r="AG813" s="88"/>
    </row>
    <row r="814" spans="1:33" x14ac:dyDescent="0.5">
      <c r="A814" s="149">
        <v>812</v>
      </c>
      <c r="B814" s="146"/>
      <c r="C814" s="146"/>
      <c r="D814" s="146"/>
      <c r="E814" s="146"/>
      <c r="F814" s="146"/>
      <c r="G814" s="146"/>
      <c r="H814" s="146"/>
      <c r="I814" s="146"/>
      <c r="J814" s="146"/>
      <c r="K814" s="146"/>
      <c r="L814" s="218" t="str">
        <f t="shared" si="157"/>
        <v/>
      </c>
      <c r="M814" s="123">
        <f t="shared" si="159"/>
        <v>0</v>
      </c>
      <c r="N814" s="119" t="str">
        <f t="shared" si="160"/>
        <v/>
      </c>
      <c r="O814" s="119" t="str">
        <f t="shared" si="161"/>
        <v/>
      </c>
      <c r="P814" s="119" t="str">
        <f t="shared" si="162"/>
        <v/>
      </c>
      <c r="Q814" s="119" t="str">
        <f t="shared" si="163"/>
        <v/>
      </c>
      <c r="R814" s="119" t="str">
        <f t="shared" si="164"/>
        <v/>
      </c>
      <c r="S814" s="119" t="str">
        <f t="shared" si="165"/>
        <v/>
      </c>
      <c r="T814" s="119" t="str">
        <f t="shared" si="166"/>
        <v/>
      </c>
      <c r="U814" s="119" t="str">
        <f t="shared" si="167"/>
        <v/>
      </c>
      <c r="V814" s="119" t="str">
        <f t="shared" si="168"/>
        <v/>
      </c>
      <c r="W814" s="119" t="str">
        <f t="shared" si="169"/>
        <v/>
      </c>
      <c r="X814" s="147" t="str">
        <f t="shared" si="158"/>
        <v/>
      </c>
      <c r="Y814" s="88"/>
      <c r="Z814" s="88"/>
      <c r="AA814" s="88"/>
      <c r="AB814" s="88"/>
      <c r="AC814" s="88"/>
      <c r="AD814" s="88"/>
      <c r="AE814" s="88"/>
      <c r="AF814" s="88"/>
      <c r="AG814" s="88"/>
    </row>
    <row r="815" spans="1:33" x14ac:dyDescent="0.5">
      <c r="A815" s="149">
        <v>813</v>
      </c>
      <c r="B815" s="146"/>
      <c r="C815" s="146"/>
      <c r="D815" s="146"/>
      <c r="E815" s="146"/>
      <c r="F815" s="146"/>
      <c r="G815" s="146"/>
      <c r="H815" s="146"/>
      <c r="I815" s="146"/>
      <c r="J815" s="146"/>
      <c r="K815" s="146"/>
      <c r="L815" s="218" t="str">
        <f t="shared" si="157"/>
        <v/>
      </c>
      <c r="M815" s="123">
        <f t="shared" si="159"/>
        <v>0</v>
      </c>
      <c r="N815" s="119" t="str">
        <f t="shared" si="160"/>
        <v/>
      </c>
      <c r="O815" s="119" t="str">
        <f t="shared" si="161"/>
        <v/>
      </c>
      <c r="P815" s="119" t="str">
        <f t="shared" si="162"/>
        <v/>
      </c>
      <c r="Q815" s="119" t="str">
        <f t="shared" si="163"/>
        <v/>
      </c>
      <c r="R815" s="119" t="str">
        <f t="shared" si="164"/>
        <v/>
      </c>
      <c r="S815" s="119" t="str">
        <f t="shared" si="165"/>
        <v/>
      </c>
      <c r="T815" s="119" t="str">
        <f t="shared" si="166"/>
        <v/>
      </c>
      <c r="U815" s="119" t="str">
        <f t="shared" si="167"/>
        <v/>
      </c>
      <c r="V815" s="119" t="str">
        <f t="shared" si="168"/>
        <v/>
      </c>
      <c r="W815" s="119" t="str">
        <f t="shared" si="169"/>
        <v/>
      </c>
      <c r="X815" s="147" t="str">
        <f t="shared" si="158"/>
        <v/>
      </c>
      <c r="Y815" s="88"/>
      <c r="Z815" s="88"/>
      <c r="AA815" s="88"/>
      <c r="AB815" s="88"/>
      <c r="AC815" s="88"/>
      <c r="AD815" s="88"/>
      <c r="AE815" s="88"/>
      <c r="AF815" s="88"/>
      <c r="AG815" s="88"/>
    </row>
    <row r="816" spans="1:33" x14ac:dyDescent="0.5">
      <c r="A816" s="149">
        <v>814</v>
      </c>
      <c r="B816" s="146"/>
      <c r="C816" s="146"/>
      <c r="D816" s="146"/>
      <c r="E816" s="146"/>
      <c r="F816" s="146"/>
      <c r="G816" s="146"/>
      <c r="H816" s="146"/>
      <c r="I816" s="146"/>
      <c r="J816" s="146"/>
      <c r="K816" s="146"/>
      <c r="L816" s="218" t="str">
        <f t="shared" si="157"/>
        <v/>
      </c>
      <c r="M816" s="123">
        <f t="shared" si="159"/>
        <v>0</v>
      </c>
      <c r="N816" s="119" t="str">
        <f t="shared" si="160"/>
        <v/>
      </c>
      <c r="O816" s="119" t="str">
        <f t="shared" si="161"/>
        <v/>
      </c>
      <c r="P816" s="119" t="str">
        <f t="shared" si="162"/>
        <v/>
      </c>
      <c r="Q816" s="119" t="str">
        <f t="shared" si="163"/>
        <v/>
      </c>
      <c r="R816" s="119" t="str">
        <f t="shared" si="164"/>
        <v/>
      </c>
      <c r="S816" s="119" t="str">
        <f t="shared" si="165"/>
        <v/>
      </c>
      <c r="T816" s="119" t="str">
        <f t="shared" si="166"/>
        <v/>
      </c>
      <c r="U816" s="119" t="str">
        <f t="shared" si="167"/>
        <v/>
      </c>
      <c r="V816" s="119" t="str">
        <f t="shared" si="168"/>
        <v/>
      </c>
      <c r="W816" s="119" t="str">
        <f t="shared" si="169"/>
        <v/>
      </c>
      <c r="X816" s="147" t="str">
        <f t="shared" si="158"/>
        <v/>
      </c>
      <c r="Y816" s="88"/>
      <c r="Z816" s="88"/>
      <c r="AA816" s="88"/>
      <c r="AB816" s="88"/>
      <c r="AC816" s="88"/>
      <c r="AD816" s="88"/>
      <c r="AE816" s="88"/>
      <c r="AF816" s="88"/>
      <c r="AG816" s="88"/>
    </row>
    <row r="817" spans="1:33" x14ac:dyDescent="0.5">
      <c r="A817" s="149">
        <v>815</v>
      </c>
      <c r="B817" s="146"/>
      <c r="C817" s="146"/>
      <c r="D817" s="146"/>
      <c r="E817" s="146"/>
      <c r="F817" s="146"/>
      <c r="G817" s="146"/>
      <c r="H817" s="146"/>
      <c r="I817" s="146"/>
      <c r="J817" s="146"/>
      <c r="K817" s="146"/>
      <c r="L817" s="218" t="str">
        <f t="shared" si="157"/>
        <v/>
      </c>
      <c r="M817" s="123">
        <f t="shared" si="159"/>
        <v>0</v>
      </c>
      <c r="N817" s="119" t="str">
        <f t="shared" si="160"/>
        <v/>
      </c>
      <c r="O817" s="119" t="str">
        <f t="shared" si="161"/>
        <v/>
      </c>
      <c r="P817" s="119" t="str">
        <f t="shared" si="162"/>
        <v/>
      </c>
      <c r="Q817" s="119" t="str">
        <f t="shared" si="163"/>
        <v/>
      </c>
      <c r="R817" s="119" t="str">
        <f t="shared" si="164"/>
        <v/>
      </c>
      <c r="S817" s="119" t="str">
        <f t="shared" si="165"/>
        <v/>
      </c>
      <c r="T817" s="119" t="str">
        <f t="shared" si="166"/>
        <v/>
      </c>
      <c r="U817" s="119" t="str">
        <f t="shared" si="167"/>
        <v/>
      </c>
      <c r="V817" s="119" t="str">
        <f t="shared" si="168"/>
        <v/>
      </c>
      <c r="W817" s="119" t="str">
        <f t="shared" si="169"/>
        <v/>
      </c>
      <c r="X817" s="147" t="str">
        <f t="shared" si="158"/>
        <v/>
      </c>
      <c r="Y817" s="88"/>
      <c r="Z817" s="88"/>
      <c r="AA817" s="88"/>
      <c r="AB817" s="88"/>
      <c r="AC817" s="88"/>
      <c r="AD817" s="88"/>
      <c r="AE817" s="88"/>
      <c r="AF817" s="88"/>
      <c r="AG817" s="88"/>
    </row>
    <row r="818" spans="1:33" x14ac:dyDescent="0.5">
      <c r="A818" s="149">
        <v>816</v>
      </c>
      <c r="B818" s="146"/>
      <c r="C818" s="146"/>
      <c r="D818" s="146"/>
      <c r="E818" s="146"/>
      <c r="F818" s="146"/>
      <c r="G818" s="146"/>
      <c r="H818" s="146"/>
      <c r="I818" s="146"/>
      <c r="J818" s="146"/>
      <c r="K818" s="146"/>
      <c r="L818" s="218" t="str">
        <f t="shared" si="157"/>
        <v/>
      </c>
      <c r="M818" s="123">
        <f t="shared" si="159"/>
        <v>0</v>
      </c>
      <c r="N818" s="119" t="str">
        <f t="shared" si="160"/>
        <v/>
      </c>
      <c r="O818" s="119" t="str">
        <f t="shared" si="161"/>
        <v/>
      </c>
      <c r="P818" s="119" t="str">
        <f t="shared" si="162"/>
        <v/>
      </c>
      <c r="Q818" s="119" t="str">
        <f t="shared" si="163"/>
        <v/>
      </c>
      <c r="R818" s="119" t="str">
        <f t="shared" si="164"/>
        <v/>
      </c>
      <c r="S818" s="119" t="str">
        <f t="shared" si="165"/>
        <v/>
      </c>
      <c r="T818" s="119" t="str">
        <f t="shared" si="166"/>
        <v/>
      </c>
      <c r="U818" s="119" t="str">
        <f t="shared" si="167"/>
        <v/>
      </c>
      <c r="V818" s="119" t="str">
        <f t="shared" si="168"/>
        <v/>
      </c>
      <c r="W818" s="119" t="str">
        <f t="shared" si="169"/>
        <v/>
      </c>
      <c r="X818" s="147" t="str">
        <f t="shared" si="158"/>
        <v/>
      </c>
      <c r="Y818" s="88"/>
      <c r="Z818" s="88"/>
      <c r="AA818" s="88"/>
      <c r="AB818" s="88"/>
      <c r="AC818" s="88"/>
      <c r="AD818" s="88"/>
      <c r="AE818" s="88"/>
      <c r="AF818" s="88"/>
      <c r="AG818" s="88"/>
    </row>
    <row r="819" spans="1:33" x14ac:dyDescent="0.5">
      <c r="A819" s="149">
        <v>817</v>
      </c>
      <c r="B819" s="146"/>
      <c r="C819" s="146"/>
      <c r="D819" s="146"/>
      <c r="E819" s="146"/>
      <c r="F819" s="146"/>
      <c r="G819" s="146"/>
      <c r="H819" s="146"/>
      <c r="I819" s="146"/>
      <c r="J819" s="146"/>
      <c r="K819" s="146"/>
      <c r="L819" s="218" t="str">
        <f t="shared" si="157"/>
        <v/>
      </c>
      <c r="M819" s="123">
        <f t="shared" si="159"/>
        <v>0</v>
      </c>
      <c r="N819" s="119" t="str">
        <f t="shared" si="160"/>
        <v/>
      </c>
      <c r="O819" s="119" t="str">
        <f t="shared" si="161"/>
        <v/>
      </c>
      <c r="P819" s="119" t="str">
        <f t="shared" si="162"/>
        <v/>
      </c>
      <c r="Q819" s="119" t="str">
        <f t="shared" si="163"/>
        <v/>
      </c>
      <c r="R819" s="119" t="str">
        <f t="shared" si="164"/>
        <v/>
      </c>
      <c r="S819" s="119" t="str">
        <f t="shared" si="165"/>
        <v/>
      </c>
      <c r="T819" s="119" t="str">
        <f t="shared" si="166"/>
        <v/>
      </c>
      <c r="U819" s="119" t="str">
        <f t="shared" si="167"/>
        <v/>
      </c>
      <c r="V819" s="119" t="str">
        <f t="shared" si="168"/>
        <v/>
      </c>
      <c r="W819" s="119" t="str">
        <f t="shared" si="169"/>
        <v/>
      </c>
      <c r="X819" s="147" t="str">
        <f t="shared" si="158"/>
        <v/>
      </c>
      <c r="Y819" s="88"/>
      <c r="Z819" s="88"/>
      <c r="AA819" s="88"/>
      <c r="AB819" s="88"/>
      <c r="AC819" s="88"/>
      <c r="AD819" s="88"/>
      <c r="AE819" s="88"/>
      <c r="AF819" s="88"/>
      <c r="AG819" s="88"/>
    </row>
    <row r="820" spans="1:33" x14ac:dyDescent="0.5">
      <c r="A820" s="149">
        <v>818</v>
      </c>
      <c r="B820" s="146"/>
      <c r="C820" s="146"/>
      <c r="D820" s="146"/>
      <c r="E820" s="146"/>
      <c r="F820" s="146"/>
      <c r="G820" s="146"/>
      <c r="H820" s="146"/>
      <c r="I820" s="146"/>
      <c r="J820" s="146"/>
      <c r="K820" s="146"/>
      <c r="L820" s="218" t="str">
        <f t="shared" si="157"/>
        <v/>
      </c>
      <c r="M820" s="123">
        <f t="shared" si="159"/>
        <v>0</v>
      </c>
      <c r="N820" s="119" t="str">
        <f t="shared" si="160"/>
        <v/>
      </c>
      <c r="O820" s="119" t="str">
        <f t="shared" si="161"/>
        <v/>
      </c>
      <c r="P820" s="119" t="str">
        <f t="shared" si="162"/>
        <v/>
      </c>
      <c r="Q820" s="119" t="str">
        <f t="shared" si="163"/>
        <v/>
      </c>
      <c r="R820" s="119" t="str">
        <f t="shared" si="164"/>
        <v/>
      </c>
      <c r="S820" s="119" t="str">
        <f t="shared" si="165"/>
        <v/>
      </c>
      <c r="T820" s="119" t="str">
        <f t="shared" si="166"/>
        <v/>
      </c>
      <c r="U820" s="119" t="str">
        <f t="shared" si="167"/>
        <v/>
      </c>
      <c r="V820" s="119" t="str">
        <f t="shared" si="168"/>
        <v/>
      </c>
      <c r="W820" s="119" t="str">
        <f t="shared" si="169"/>
        <v/>
      </c>
      <c r="X820" s="147" t="str">
        <f t="shared" si="158"/>
        <v/>
      </c>
      <c r="Y820" s="88"/>
      <c r="Z820" s="88"/>
      <c r="AA820" s="88"/>
      <c r="AB820" s="88"/>
      <c r="AC820" s="88"/>
      <c r="AD820" s="88"/>
      <c r="AE820" s="88"/>
      <c r="AF820" s="88"/>
      <c r="AG820" s="88"/>
    </row>
    <row r="821" spans="1:33" x14ac:dyDescent="0.5">
      <c r="A821" s="149">
        <v>819</v>
      </c>
      <c r="B821" s="146"/>
      <c r="C821" s="146"/>
      <c r="D821" s="146"/>
      <c r="E821" s="146"/>
      <c r="F821" s="146"/>
      <c r="G821" s="146"/>
      <c r="H821" s="146"/>
      <c r="I821" s="146"/>
      <c r="J821" s="146"/>
      <c r="K821" s="146"/>
      <c r="L821" s="218" t="str">
        <f t="shared" si="157"/>
        <v/>
      </c>
      <c r="M821" s="123">
        <f t="shared" si="159"/>
        <v>0</v>
      </c>
      <c r="N821" s="119" t="str">
        <f t="shared" si="160"/>
        <v/>
      </c>
      <c r="O821" s="119" t="str">
        <f t="shared" si="161"/>
        <v/>
      </c>
      <c r="P821" s="119" t="str">
        <f t="shared" si="162"/>
        <v/>
      </c>
      <c r="Q821" s="119" t="str">
        <f t="shared" si="163"/>
        <v/>
      </c>
      <c r="R821" s="119" t="str">
        <f t="shared" si="164"/>
        <v/>
      </c>
      <c r="S821" s="119" t="str">
        <f t="shared" si="165"/>
        <v/>
      </c>
      <c r="T821" s="119" t="str">
        <f t="shared" si="166"/>
        <v/>
      </c>
      <c r="U821" s="119" t="str">
        <f t="shared" si="167"/>
        <v/>
      </c>
      <c r="V821" s="119" t="str">
        <f t="shared" si="168"/>
        <v/>
      </c>
      <c r="W821" s="119" t="str">
        <f t="shared" si="169"/>
        <v/>
      </c>
      <c r="X821" s="147" t="str">
        <f t="shared" si="158"/>
        <v/>
      </c>
      <c r="Y821" s="88"/>
      <c r="Z821" s="88"/>
      <c r="AA821" s="88"/>
      <c r="AB821" s="88"/>
      <c r="AC821" s="88"/>
      <c r="AD821" s="88"/>
      <c r="AE821" s="88"/>
      <c r="AF821" s="88"/>
      <c r="AG821" s="88"/>
    </row>
    <row r="822" spans="1:33" x14ac:dyDescent="0.5">
      <c r="A822" s="149">
        <v>820</v>
      </c>
      <c r="B822" s="146"/>
      <c r="C822" s="146"/>
      <c r="D822" s="146"/>
      <c r="E822" s="146"/>
      <c r="F822" s="146"/>
      <c r="G822" s="146"/>
      <c r="H822" s="146"/>
      <c r="I822" s="146"/>
      <c r="J822" s="146"/>
      <c r="K822" s="146"/>
      <c r="L822" s="218" t="str">
        <f t="shared" si="157"/>
        <v/>
      </c>
      <c r="M822" s="123">
        <f t="shared" si="159"/>
        <v>0</v>
      </c>
      <c r="N822" s="119" t="str">
        <f t="shared" si="160"/>
        <v/>
      </c>
      <c r="O822" s="119" t="str">
        <f t="shared" si="161"/>
        <v/>
      </c>
      <c r="P822" s="119" t="str">
        <f t="shared" si="162"/>
        <v/>
      </c>
      <c r="Q822" s="119" t="str">
        <f t="shared" si="163"/>
        <v/>
      </c>
      <c r="R822" s="119" t="str">
        <f t="shared" si="164"/>
        <v/>
      </c>
      <c r="S822" s="119" t="str">
        <f t="shared" si="165"/>
        <v/>
      </c>
      <c r="T822" s="119" t="str">
        <f t="shared" si="166"/>
        <v/>
      </c>
      <c r="U822" s="119" t="str">
        <f t="shared" si="167"/>
        <v/>
      </c>
      <c r="V822" s="119" t="str">
        <f t="shared" si="168"/>
        <v/>
      </c>
      <c r="W822" s="119" t="str">
        <f t="shared" si="169"/>
        <v/>
      </c>
      <c r="X822" s="147" t="str">
        <f t="shared" si="158"/>
        <v/>
      </c>
      <c r="Y822" s="88"/>
      <c r="Z822" s="88"/>
      <c r="AA822" s="88"/>
      <c r="AB822" s="88"/>
      <c r="AC822" s="88"/>
      <c r="AD822" s="88"/>
      <c r="AE822" s="88"/>
      <c r="AF822" s="88"/>
      <c r="AG822" s="88"/>
    </row>
    <row r="823" spans="1:33" x14ac:dyDescent="0.5">
      <c r="A823" s="149">
        <v>821</v>
      </c>
      <c r="B823" s="146"/>
      <c r="C823" s="146"/>
      <c r="D823" s="146"/>
      <c r="E823" s="146"/>
      <c r="F823" s="146"/>
      <c r="G823" s="146"/>
      <c r="H823" s="146"/>
      <c r="I823" s="146"/>
      <c r="J823" s="146"/>
      <c r="K823" s="146"/>
      <c r="L823" s="218" t="str">
        <f t="shared" si="157"/>
        <v/>
      </c>
      <c r="M823" s="123">
        <f t="shared" si="159"/>
        <v>0</v>
      </c>
      <c r="N823" s="119" t="str">
        <f t="shared" si="160"/>
        <v/>
      </c>
      <c r="O823" s="119" t="str">
        <f t="shared" si="161"/>
        <v/>
      </c>
      <c r="P823" s="119" t="str">
        <f t="shared" si="162"/>
        <v/>
      </c>
      <c r="Q823" s="119" t="str">
        <f t="shared" si="163"/>
        <v/>
      </c>
      <c r="R823" s="119" t="str">
        <f t="shared" si="164"/>
        <v/>
      </c>
      <c r="S823" s="119" t="str">
        <f t="shared" si="165"/>
        <v/>
      </c>
      <c r="T823" s="119" t="str">
        <f t="shared" si="166"/>
        <v/>
      </c>
      <c r="U823" s="119" t="str">
        <f t="shared" si="167"/>
        <v/>
      </c>
      <c r="V823" s="119" t="str">
        <f t="shared" si="168"/>
        <v/>
      </c>
      <c r="W823" s="119" t="str">
        <f t="shared" si="169"/>
        <v/>
      </c>
      <c r="X823" s="147" t="str">
        <f t="shared" si="158"/>
        <v/>
      </c>
      <c r="Y823" s="88"/>
      <c r="Z823" s="88"/>
      <c r="AA823" s="88"/>
      <c r="AB823" s="88"/>
      <c r="AC823" s="88"/>
      <c r="AD823" s="88"/>
      <c r="AE823" s="88"/>
      <c r="AF823" s="88"/>
      <c r="AG823" s="88"/>
    </row>
    <row r="824" spans="1:33" x14ac:dyDescent="0.5">
      <c r="A824" s="149">
        <v>822</v>
      </c>
      <c r="B824" s="146"/>
      <c r="C824" s="146"/>
      <c r="D824" s="146"/>
      <c r="E824" s="146"/>
      <c r="F824" s="146"/>
      <c r="G824" s="146"/>
      <c r="H824" s="146"/>
      <c r="I824" s="146"/>
      <c r="J824" s="146"/>
      <c r="K824" s="146"/>
      <c r="L824" s="218" t="str">
        <f t="shared" si="157"/>
        <v/>
      </c>
      <c r="M824" s="123">
        <f t="shared" si="159"/>
        <v>0</v>
      </c>
      <c r="N824" s="119" t="str">
        <f t="shared" si="160"/>
        <v/>
      </c>
      <c r="O824" s="119" t="str">
        <f t="shared" si="161"/>
        <v/>
      </c>
      <c r="P824" s="119" t="str">
        <f t="shared" si="162"/>
        <v/>
      </c>
      <c r="Q824" s="119" t="str">
        <f t="shared" si="163"/>
        <v/>
      </c>
      <c r="R824" s="119" t="str">
        <f t="shared" si="164"/>
        <v/>
      </c>
      <c r="S824" s="119" t="str">
        <f t="shared" si="165"/>
        <v/>
      </c>
      <c r="T824" s="119" t="str">
        <f t="shared" si="166"/>
        <v/>
      </c>
      <c r="U824" s="119" t="str">
        <f t="shared" si="167"/>
        <v/>
      </c>
      <c r="V824" s="119" t="str">
        <f t="shared" si="168"/>
        <v/>
      </c>
      <c r="W824" s="119" t="str">
        <f t="shared" si="169"/>
        <v/>
      </c>
      <c r="X824" s="147" t="str">
        <f t="shared" si="158"/>
        <v/>
      </c>
      <c r="Y824" s="88"/>
      <c r="Z824" s="88"/>
      <c r="AA824" s="88"/>
      <c r="AB824" s="88"/>
      <c r="AC824" s="88"/>
      <c r="AD824" s="88"/>
      <c r="AE824" s="88"/>
      <c r="AF824" s="88"/>
      <c r="AG824" s="88"/>
    </row>
    <row r="825" spans="1:33" x14ac:dyDescent="0.5">
      <c r="A825" s="149">
        <v>823</v>
      </c>
      <c r="B825" s="146"/>
      <c r="C825" s="146"/>
      <c r="D825" s="146"/>
      <c r="E825" s="146"/>
      <c r="F825" s="146"/>
      <c r="G825" s="146"/>
      <c r="H825" s="146"/>
      <c r="I825" s="146"/>
      <c r="J825" s="146"/>
      <c r="K825" s="146"/>
      <c r="L825" s="218" t="str">
        <f t="shared" si="157"/>
        <v/>
      </c>
      <c r="M825" s="123">
        <f t="shared" si="159"/>
        <v>0</v>
      </c>
      <c r="N825" s="119" t="str">
        <f t="shared" si="160"/>
        <v/>
      </c>
      <c r="O825" s="119" t="str">
        <f t="shared" si="161"/>
        <v/>
      </c>
      <c r="P825" s="119" t="str">
        <f t="shared" si="162"/>
        <v/>
      </c>
      <c r="Q825" s="119" t="str">
        <f t="shared" si="163"/>
        <v/>
      </c>
      <c r="R825" s="119" t="str">
        <f t="shared" si="164"/>
        <v/>
      </c>
      <c r="S825" s="119" t="str">
        <f t="shared" si="165"/>
        <v/>
      </c>
      <c r="T825" s="119" t="str">
        <f t="shared" si="166"/>
        <v/>
      </c>
      <c r="U825" s="119" t="str">
        <f t="shared" si="167"/>
        <v/>
      </c>
      <c r="V825" s="119" t="str">
        <f t="shared" si="168"/>
        <v/>
      </c>
      <c r="W825" s="119" t="str">
        <f t="shared" si="169"/>
        <v/>
      </c>
      <c r="X825" s="147" t="str">
        <f t="shared" si="158"/>
        <v/>
      </c>
      <c r="Y825" s="88"/>
      <c r="Z825" s="88"/>
      <c r="AA825" s="88"/>
      <c r="AB825" s="88"/>
      <c r="AC825" s="88"/>
      <c r="AD825" s="88"/>
      <c r="AE825" s="88"/>
      <c r="AF825" s="88"/>
      <c r="AG825" s="88"/>
    </row>
    <row r="826" spans="1:33" x14ac:dyDescent="0.5">
      <c r="A826" s="149">
        <v>824</v>
      </c>
      <c r="B826" s="146"/>
      <c r="C826" s="146"/>
      <c r="D826" s="146"/>
      <c r="E826" s="146"/>
      <c r="F826" s="146"/>
      <c r="G826" s="146"/>
      <c r="H826" s="146"/>
      <c r="I826" s="146"/>
      <c r="J826" s="146"/>
      <c r="K826" s="146"/>
      <c r="L826" s="218" t="str">
        <f t="shared" si="157"/>
        <v/>
      </c>
      <c r="M826" s="123">
        <f t="shared" si="159"/>
        <v>0</v>
      </c>
      <c r="N826" s="119" t="str">
        <f t="shared" si="160"/>
        <v/>
      </c>
      <c r="O826" s="119" t="str">
        <f t="shared" si="161"/>
        <v/>
      </c>
      <c r="P826" s="119" t="str">
        <f t="shared" si="162"/>
        <v/>
      </c>
      <c r="Q826" s="119" t="str">
        <f t="shared" si="163"/>
        <v/>
      </c>
      <c r="R826" s="119" t="str">
        <f t="shared" si="164"/>
        <v/>
      </c>
      <c r="S826" s="119" t="str">
        <f t="shared" si="165"/>
        <v/>
      </c>
      <c r="T826" s="119" t="str">
        <f t="shared" si="166"/>
        <v/>
      </c>
      <c r="U826" s="119" t="str">
        <f t="shared" si="167"/>
        <v/>
      </c>
      <c r="V826" s="119" t="str">
        <f t="shared" si="168"/>
        <v/>
      </c>
      <c r="W826" s="119" t="str">
        <f t="shared" si="169"/>
        <v/>
      </c>
      <c r="X826" s="147" t="str">
        <f t="shared" si="158"/>
        <v/>
      </c>
      <c r="Y826" s="88"/>
      <c r="Z826" s="88"/>
      <c r="AA826" s="88"/>
      <c r="AB826" s="88"/>
      <c r="AC826" s="88"/>
      <c r="AD826" s="88"/>
      <c r="AE826" s="88"/>
      <c r="AF826" s="88"/>
      <c r="AG826" s="88"/>
    </row>
    <row r="827" spans="1:33" x14ac:dyDescent="0.5">
      <c r="A827" s="149">
        <v>825</v>
      </c>
      <c r="B827" s="146"/>
      <c r="C827" s="146"/>
      <c r="D827" s="146"/>
      <c r="E827" s="146"/>
      <c r="F827" s="146"/>
      <c r="G827" s="146"/>
      <c r="H827" s="146"/>
      <c r="I827" s="146"/>
      <c r="J827" s="146"/>
      <c r="K827" s="146"/>
      <c r="L827" s="218" t="str">
        <f t="shared" si="157"/>
        <v/>
      </c>
      <c r="M827" s="123">
        <f t="shared" si="159"/>
        <v>0</v>
      </c>
      <c r="N827" s="119" t="str">
        <f t="shared" si="160"/>
        <v/>
      </c>
      <c r="O827" s="119" t="str">
        <f t="shared" si="161"/>
        <v/>
      </c>
      <c r="P827" s="119" t="str">
        <f t="shared" si="162"/>
        <v/>
      </c>
      <c r="Q827" s="119" t="str">
        <f t="shared" si="163"/>
        <v/>
      </c>
      <c r="R827" s="119" t="str">
        <f t="shared" si="164"/>
        <v/>
      </c>
      <c r="S827" s="119" t="str">
        <f t="shared" si="165"/>
        <v/>
      </c>
      <c r="T827" s="119" t="str">
        <f t="shared" si="166"/>
        <v/>
      </c>
      <c r="U827" s="119" t="str">
        <f t="shared" si="167"/>
        <v/>
      </c>
      <c r="V827" s="119" t="str">
        <f t="shared" si="168"/>
        <v/>
      </c>
      <c r="W827" s="119" t="str">
        <f t="shared" si="169"/>
        <v/>
      </c>
      <c r="X827" s="147" t="str">
        <f t="shared" si="158"/>
        <v/>
      </c>
      <c r="Y827" s="88"/>
      <c r="Z827" s="88"/>
      <c r="AA827" s="88"/>
      <c r="AB827" s="88"/>
      <c r="AC827" s="88"/>
      <c r="AD827" s="88"/>
      <c r="AE827" s="88"/>
      <c r="AF827" s="88"/>
      <c r="AG827" s="88"/>
    </row>
    <row r="828" spans="1:33" x14ac:dyDescent="0.5">
      <c r="A828" s="149">
        <v>826</v>
      </c>
      <c r="B828" s="146"/>
      <c r="C828" s="146"/>
      <c r="D828" s="146"/>
      <c r="E828" s="146"/>
      <c r="F828" s="146"/>
      <c r="G828" s="146"/>
      <c r="H828" s="146"/>
      <c r="I828" s="146"/>
      <c r="J828" s="146"/>
      <c r="K828" s="146"/>
      <c r="L828" s="218" t="str">
        <f t="shared" si="157"/>
        <v/>
      </c>
      <c r="M828" s="123">
        <f t="shared" si="159"/>
        <v>0</v>
      </c>
      <c r="N828" s="119" t="str">
        <f t="shared" si="160"/>
        <v/>
      </c>
      <c r="O828" s="119" t="str">
        <f t="shared" si="161"/>
        <v/>
      </c>
      <c r="P828" s="119" t="str">
        <f t="shared" si="162"/>
        <v/>
      </c>
      <c r="Q828" s="119" t="str">
        <f t="shared" si="163"/>
        <v/>
      </c>
      <c r="R828" s="119" t="str">
        <f t="shared" si="164"/>
        <v/>
      </c>
      <c r="S828" s="119" t="str">
        <f t="shared" si="165"/>
        <v/>
      </c>
      <c r="T828" s="119" t="str">
        <f t="shared" si="166"/>
        <v/>
      </c>
      <c r="U828" s="119" t="str">
        <f t="shared" si="167"/>
        <v/>
      </c>
      <c r="V828" s="119" t="str">
        <f t="shared" si="168"/>
        <v/>
      </c>
      <c r="W828" s="119" t="str">
        <f t="shared" si="169"/>
        <v/>
      </c>
      <c r="X828" s="147" t="str">
        <f t="shared" si="158"/>
        <v/>
      </c>
      <c r="Y828" s="88"/>
      <c r="Z828" s="88"/>
      <c r="AA828" s="88"/>
      <c r="AB828" s="88"/>
      <c r="AC828" s="88"/>
      <c r="AD828" s="88"/>
      <c r="AE828" s="88"/>
      <c r="AF828" s="88"/>
      <c r="AG828" s="88"/>
    </row>
    <row r="829" spans="1:33" x14ac:dyDescent="0.5">
      <c r="A829" s="149">
        <v>827</v>
      </c>
      <c r="B829" s="146"/>
      <c r="C829" s="146"/>
      <c r="D829" s="146"/>
      <c r="E829" s="146"/>
      <c r="F829" s="146"/>
      <c r="G829" s="146"/>
      <c r="H829" s="146"/>
      <c r="I829" s="146"/>
      <c r="J829" s="146"/>
      <c r="K829" s="146"/>
      <c r="L829" s="218" t="str">
        <f t="shared" si="157"/>
        <v/>
      </c>
      <c r="M829" s="123">
        <f t="shared" si="159"/>
        <v>0</v>
      </c>
      <c r="N829" s="119" t="str">
        <f t="shared" si="160"/>
        <v/>
      </c>
      <c r="O829" s="119" t="str">
        <f t="shared" si="161"/>
        <v/>
      </c>
      <c r="P829" s="119" t="str">
        <f t="shared" si="162"/>
        <v/>
      </c>
      <c r="Q829" s="119" t="str">
        <f t="shared" si="163"/>
        <v/>
      </c>
      <c r="R829" s="119" t="str">
        <f t="shared" si="164"/>
        <v/>
      </c>
      <c r="S829" s="119" t="str">
        <f t="shared" si="165"/>
        <v/>
      </c>
      <c r="T829" s="119" t="str">
        <f t="shared" si="166"/>
        <v/>
      </c>
      <c r="U829" s="119" t="str">
        <f t="shared" si="167"/>
        <v/>
      </c>
      <c r="V829" s="119" t="str">
        <f t="shared" si="168"/>
        <v/>
      </c>
      <c r="W829" s="119" t="str">
        <f t="shared" si="169"/>
        <v/>
      </c>
      <c r="X829" s="147" t="str">
        <f t="shared" si="158"/>
        <v/>
      </c>
      <c r="Y829" s="88"/>
      <c r="Z829" s="88"/>
      <c r="AA829" s="88"/>
      <c r="AB829" s="88"/>
      <c r="AC829" s="88"/>
      <c r="AD829" s="88"/>
      <c r="AE829" s="88"/>
      <c r="AF829" s="88"/>
      <c r="AG829" s="88"/>
    </row>
    <row r="830" spans="1:33" x14ac:dyDescent="0.5">
      <c r="A830" s="149">
        <v>828</v>
      </c>
      <c r="B830" s="146"/>
      <c r="C830" s="146"/>
      <c r="D830" s="146"/>
      <c r="E830" s="146"/>
      <c r="F830" s="146"/>
      <c r="G830" s="146"/>
      <c r="H830" s="146"/>
      <c r="I830" s="146"/>
      <c r="J830" s="146"/>
      <c r="K830" s="146"/>
      <c r="L830" s="218" t="str">
        <f t="shared" si="157"/>
        <v/>
      </c>
      <c r="M830" s="123">
        <f t="shared" si="159"/>
        <v>0</v>
      </c>
      <c r="N830" s="119" t="str">
        <f t="shared" si="160"/>
        <v/>
      </c>
      <c r="O830" s="119" t="str">
        <f t="shared" si="161"/>
        <v/>
      </c>
      <c r="P830" s="119" t="str">
        <f t="shared" si="162"/>
        <v/>
      </c>
      <c r="Q830" s="119" t="str">
        <f t="shared" si="163"/>
        <v/>
      </c>
      <c r="R830" s="119" t="str">
        <f t="shared" si="164"/>
        <v/>
      </c>
      <c r="S830" s="119" t="str">
        <f t="shared" si="165"/>
        <v/>
      </c>
      <c r="T830" s="119" t="str">
        <f t="shared" si="166"/>
        <v/>
      </c>
      <c r="U830" s="119" t="str">
        <f t="shared" si="167"/>
        <v/>
      </c>
      <c r="V830" s="119" t="str">
        <f t="shared" si="168"/>
        <v/>
      </c>
      <c r="W830" s="119" t="str">
        <f t="shared" si="169"/>
        <v/>
      </c>
      <c r="X830" s="147" t="str">
        <f t="shared" si="158"/>
        <v/>
      </c>
      <c r="Y830" s="88"/>
      <c r="Z830" s="88"/>
      <c r="AA830" s="88"/>
      <c r="AB830" s="88"/>
      <c r="AC830" s="88"/>
      <c r="AD830" s="88"/>
      <c r="AE830" s="88"/>
      <c r="AF830" s="88"/>
      <c r="AG830" s="88"/>
    </row>
    <row r="831" spans="1:33" x14ac:dyDescent="0.5">
      <c r="A831" s="149">
        <v>829</v>
      </c>
      <c r="B831" s="146"/>
      <c r="C831" s="146"/>
      <c r="D831" s="146"/>
      <c r="E831" s="146"/>
      <c r="F831" s="146"/>
      <c r="G831" s="146"/>
      <c r="H831" s="146"/>
      <c r="I831" s="146"/>
      <c r="J831" s="146"/>
      <c r="K831" s="146"/>
      <c r="L831" s="218" t="str">
        <f t="shared" si="157"/>
        <v/>
      </c>
      <c r="M831" s="123">
        <f t="shared" si="159"/>
        <v>0</v>
      </c>
      <c r="N831" s="119" t="str">
        <f t="shared" si="160"/>
        <v/>
      </c>
      <c r="O831" s="119" t="str">
        <f t="shared" si="161"/>
        <v/>
      </c>
      <c r="P831" s="119" t="str">
        <f t="shared" si="162"/>
        <v/>
      </c>
      <c r="Q831" s="119" t="str">
        <f t="shared" si="163"/>
        <v/>
      </c>
      <c r="R831" s="119" t="str">
        <f t="shared" si="164"/>
        <v/>
      </c>
      <c r="S831" s="119" t="str">
        <f t="shared" si="165"/>
        <v/>
      </c>
      <c r="T831" s="119" t="str">
        <f t="shared" si="166"/>
        <v/>
      </c>
      <c r="U831" s="119" t="str">
        <f t="shared" si="167"/>
        <v/>
      </c>
      <c r="V831" s="119" t="str">
        <f t="shared" si="168"/>
        <v/>
      </c>
      <c r="W831" s="119" t="str">
        <f t="shared" si="169"/>
        <v/>
      </c>
      <c r="X831" s="147" t="str">
        <f t="shared" si="158"/>
        <v/>
      </c>
      <c r="Y831" s="88"/>
      <c r="Z831" s="88"/>
      <c r="AA831" s="88"/>
      <c r="AB831" s="88"/>
      <c r="AC831" s="88"/>
      <c r="AD831" s="88"/>
      <c r="AE831" s="88"/>
      <c r="AF831" s="88"/>
      <c r="AG831" s="88"/>
    </row>
    <row r="832" spans="1:33" x14ac:dyDescent="0.5">
      <c r="A832" s="149">
        <v>830</v>
      </c>
      <c r="B832" s="146"/>
      <c r="C832" s="146"/>
      <c r="D832" s="146"/>
      <c r="E832" s="146"/>
      <c r="F832" s="146"/>
      <c r="G832" s="146"/>
      <c r="H832" s="146"/>
      <c r="I832" s="146"/>
      <c r="J832" s="146"/>
      <c r="K832" s="146"/>
      <c r="L832" s="218" t="str">
        <f t="shared" si="157"/>
        <v/>
      </c>
      <c r="M832" s="123">
        <f t="shared" si="159"/>
        <v>0</v>
      </c>
      <c r="N832" s="119" t="str">
        <f t="shared" si="160"/>
        <v/>
      </c>
      <c r="O832" s="119" t="str">
        <f t="shared" si="161"/>
        <v/>
      </c>
      <c r="P832" s="119" t="str">
        <f t="shared" si="162"/>
        <v/>
      </c>
      <c r="Q832" s="119" t="str">
        <f t="shared" si="163"/>
        <v/>
      </c>
      <c r="R832" s="119" t="str">
        <f t="shared" si="164"/>
        <v/>
      </c>
      <c r="S832" s="119" t="str">
        <f t="shared" si="165"/>
        <v/>
      </c>
      <c r="T832" s="119" t="str">
        <f t="shared" si="166"/>
        <v/>
      </c>
      <c r="U832" s="119" t="str">
        <f t="shared" si="167"/>
        <v/>
      </c>
      <c r="V832" s="119" t="str">
        <f t="shared" si="168"/>
        <v/>
      </c>
      <c r="W832" s="119" t="str">
        <f t="shared" si="169"/>
        <v/>
      </c>
      <c r="X832" s="147" t="str">
        <f t="shared" si="158"/>
        <v/>
      </c>
      <c r="Y832" s="88"/>
      <c r="Z832" s="88"/>
      <c r="AA832" s="88"/>
      <c r="AB832" s="88"/>
      <c r="AC832" s="88"/>
      <c r="AD832" s="88"/>
      <c r="AE832" s="88"/>
      <c r="AF832" s="88"/>
      <c r="AG832" s="88"/>
    </row>
    <row r="833" spans="1:33" x14ac:dyDescent="0.5">
      <c r="A833" s="149">
        <v>831</v>
      </c>
      <c r="B833" s="146"/>
      <c r="C833" s="146"/>
      <c r="D833" s="146"/>
      <c r="E833" s="146"/>
      <c r="F833" s="146"/>
      <c r="G833" s="146"/>
      <c r="H833" s="146"/>
      <c r="I833" s="146"/>
      <c r="J833" s="146"/>
      <c r="K833" s="146"/>
      <c r="L833" s="218" t="str">
        <f t="shared" si="157"/>
        <v/>
      </c>
      <c r="M833" s="123">
        <f t="shared" si="159"/>
        <v>0</v>
      </c>
      <c r="N833" s="119" t="str">
        <f t="shared" si="160"/>
        <v/>
      </c>
      <c r="O833" s="119" t="str">
        <f t="shared" si="161"/>
        <v/>
      </c>
      <c r="P833" s="119" t="str">
        <f t="shared" si="162"/>
        <v/>
      </c>
      <c r="Q833" s="119" t="str">
        <f t="shared" si="163"/>
        <v/>
      </c>
      <c r="R833" s="119" t="str">
        <f t="shared" si="164"/>
        <v/>
      </c>
      <c r="S833" s="119" t="str">
        <f t="shared" si="165"/>
        <v/>
      </c>
      <c r="T833" s="119" t="str">
        <f t="shared" si="166"/>
        <v/>
      </c>
      <c r="U833" s="119" t="str">
        <f t="shared" si="167"/>
        <v/>
      </c>
      <c r="V833" s="119" t="str">
        <f t="shared" si="168"/>
        <v/>
      </c>
      <c r="W833" s="119" t="str">
        <f t="shared" si="169"/>
        <v/>
      </c>
      <c r="X833" s="147" t="str">
        <f t="shared" si="158"/>
        <v/>
      </c>
      <c r="Y833" s="88"/>
      <c r="Z833" s="88"/>
      <c r="AA833" s="88"/>
      <c r="AB833" s="88"/>
      <c r="AC833" s="88"/>
      <c r="AD833" s="88"/>
      <c r="AE833" s="88"/>
      <c r="AF833" s="88"/>
      <c r="AG833" s="88"/>
    </row>
    <row r="834" spans="1:33" x14ac:dyDescent="0.5">
      <c r="A834" s="149">
        <v>832</v>
      </c>
      <c r="B834" s="146"/>
      <c r="C834" s="146"/>
      <c r="D834" s="146"/>
      <c r="E834" s="146"/>
      <c r="F834" s="146"/>
      <c r="G834" s="146"/>
      <c r="H834" s="146"/>
      <c r="I834" s="146"/>
      <c r="J834" s="146"/>
      <c r="K834" s="146"/>
      <c r="L834" s="218" t="str">
        <f t="shared" si="157"/>
        <v/>
      </c>
      <c r="M834" s="123">
        <f t="shared" si="159"/>
        <v>0</v>
      </c>
      <c r="N834" s="119" t="str">
        <f t="shared" si="160"/>
        <v/>
      </c>
      <c r="O834" s="119" t="str">
        <f t="shared" si="161"/>
        <v/>
      </c>
      <c r="P834" s="119" t="str">
        <f t="shared" si="162"/>
        <v/>
      </c>
      <c r="Q834" s="119" t="str">
        <f t="shared" si="163"/>
        <v/>
      </c>
      <c r="R834" s="119" t="str">
        <f t="shared" si="164"/>
        <v/>
      </c>
      <c r="S834" s="119" t="str">
        <f t="shared" si="165"/>
        <v/>
      </c>
      <c r="T834" s="119" t="str">
        <f t="shared" si="166"/>
        <v/>
      </c>
      <c r="U834" s="119" t="str">
        <f t="shared" si="167"/>
        <v/>
      </c>
      <c r="V834" s="119" t="str">
        <f t="shared" si="168"/>
        <v/>
      </c>
      <c r="W834" s="119" t="str">
        <f t="shared" si="169"/>
        <v/>
      </c>
      <c r="X834" s="147" t="str">
        <f t="shared" si="158"/>
        <v/>
      </c>
      <c r="Y834" s="88"/>
      <c r="Z834" s="88"/>
      <c r="AA834" s="88"/>
      <c r="AB834" s="88"/>
      <c r="AC834" s="88"/>
      <c r="AD834" s="88"/>
      <c r="AE834" s="88"/>
      <c r="AF834" s="88"/>
      <c r="AG834" s="88"/>
    </row>
    <row r="835" spans="1:33" x14ac:dyDescent="0.5">
      <c r="A835" s="149">
        <v>833</v>
      </c>
      <c r="B835" s="146"/>
      <c r="C835" s="146"/>
      <c r="D835" s="146"/>
      <c r="E835" s="146"/>
      <c r="F835" s="146"/>
      <c r="G835" s="146"/>
      <c r="H835" s="146"/>
      <c r="I835" s="146"/>
      <c r="J835" s="146"/>
      <c r="K835" s="146"/>
      <c r="L835" s="218" t="str">
        <f t="shared" ref="L835:L898" si="170">X835</f>
        <v/>
      </c>
      <c r="M835" s="123">
        <f t="shared" si="159"/>
        <v>0</v>
      </c>
      <c r="N835" s="119" t="str">
        <f t="shared" si="160"/>
        <v/>
      </c>
      <c r="O835" s="119" t="str">
        <f t="shared" si="161"/>
        <v/>
      </c>
      <c r="P835" s="119" t="str">
        <f t="shared" si="162"/>
        <v/>
      </c>
      <c r="Q835" s="119" t="str">
        <f t="shared" si="163"/>
        <v/>
      </c>
      <c r="R835" s="119" t="str">
        <f t="shared" si="164"/>
        <v/>
      </c>
      <c r="S835" s="119" t="str">
        <f t="shared" si="165"/>
        <v/>
      </c>
      <c r="T835" s="119" t="str">
        <f t="shared" si="166"/>
        <v/>
      </c>
      <c r="U835" s="119" t="str">
        <f t="shared" si="167"/>
        <v/>
      </c>
      <c r="V835" s="119" t="str">
        <f t="shared" si="168"/>
        <v/>
      </c>
      <c r="W835" s="119" t="str">
        <f t="shared" si="169"/>
        <v/>
      </c>
      <c r="X835" s="147" t="str">
        <f t="shared" ref="X835:X898" si="171">IF(M835=0,"",SUM(B835:K835))</f>
        <v/>
      </c>
      <c r="Y835" s="88"/>
      <c r="Z835" s="88"/>
      <c r="AA835" s="88"/>
      <c r="AB835" s="88"/>
      <c r="AC835" s="88"/>
      <c r="AD835" s="88"/>
      <c r="AE835" s="88"/>
      <c r="AF835" s="88"/>
      <c r="AG835" s="88"/>
    </row>
    <row r="836" spans="1:33" x14ac:dyDescent="0.5">
      <c r="A836" s="149">
        <v>834</v>
      </c>
      <c r="B836" s="146"/>
      <c r="C836" s="146"/>
      <c r="D836" s="146"/>
      <c r="E836" s="146"/>
      <c r="F836" s="146"/>
      <c r="G836" s="146"/>
      <c r="H836" s="146"/>
      <c r="I836" s="146"/>
      <c r="J836" s="146"/>
      <c r="K836" s="146"/>
      <c r="L836" s="218" t="str">
        <f t="shared" si="170"/>
        <v/>
      </c>
      <c r="M836" s="123">
        <f t="shared" ref="M836:M899" si="172">COUNT(B836:K836)</f>
        <v>0</v>
      </c>
      <c r="N836" s="119" t="str">
        <f t="shared" ref="N836:N899" si="173">IF(B836=0,"",B836^2)</f>
        <v/>
      </c>
      <c r="O836" s="119" t="str">
        <f t="shared" ref="O836:O899" si="174">IF(C836=0,"",C836^2)</f>
        <v/>
      </c>
      <c r="P836" s="119" t="str">
        <f t="shared" ref="P836:P899" si="175">IF(D836=0,"",D836^2)</f>
        <v/>
      </c>
      <c r="Q836" s="119" t="str">
        <f t="shared" ref="Q836:Q899" si="176">IF(E836=0,"",E836^2)</f>
        <v/>
      </c>
      <c r="R836" s="119" t="str">
        <f t="shared" ref="R836:R899" si="177">IF(F836=0,"",F836^2)</f>
        <v/>
      </c>
      <c r="S836" s="119" t="str">
        <f t="shared" ref="S836:S899" si="178">IF(G836=0,"",G836^2)</f>
        <v/>
      </c>
      <c r="T836" s="119" t="str">
        <f t="shared" ref="T836:T899" si="179">IF(H836=0,"",H836^2)</f>
        <v/>
      </c>
      <c r="U836" s="119" t="str">
        <f t="shared" ref="U836:U899" si="180">IF(I836=0,"",I836^2)</f>
        <v/>
      </c>
      <c r="V836" s="119" t="str">
        <f t="shared" ref="V836:V899" si="181">IF(J836=0,"",J836^2)</f>
        <v/>
      </c>
      <c r="W836" s="119" t="str">
        <f t="shared" ref="W836:W899" si="182">IF(K836=0,"",K836^2)</f>
        <v/>
      </c>
      <c r="X836" s="147" t="str">
        <f t="shared" si="171"/>
        <v/>
      </c>
      <c r="Y836" s="88"/>
      <c r="Z836" s="88"/>
      <c r="AA836" s="88"/>
      <c r="AB836" s="88"/>
      <c r="AC836" s="88"/>
      <c r="AD836" s="88"/>
      <c r="AE836" s="88"/>
      <c r="AF836" s="88"/>
      <c r="AG836" s="88"/>
    </row>
    <row r="837" spans="1:33" x14ac:dyDescent="0.5">
      <c r="A837" s="149">
        <v>835</v>
      </c>
      <c r="B837" s="146"/>
      <c r="C837" s="146"/>
      <c r="D837" s="146"/>
      <c r="E837" s="146"/>
      <c r="F837" s="146"/>
      <c r="G837" s="146"/>
      <c r="H837" s="146"/>
      <c r="I837" s="146"/>
      <c r="J837" s="146"/>
      <c r="K837" s="146"/>
      <c r="L837" s="218" t="str">
        <f t="shared" si="170"/>
        <v/>
      </c>
      <c r="M837" s="123">
        <f t="shared" si="172"/>
        <v>0</v>
      </c>
      <c r="N837" s="119" t="str">
        <f t="shared" si="173"/>
        <v/>
      </c>
      <c r="O837" s="119" t="str">
        <f t="shared" si="174"/>
        <v/>
      </c>
      <c r="P837" s="119" t="str">
        <f t="shared" si="175"/>
        <v/>
      </c>
      <c r="Q837" s="119" t="str">
        <f t="shared" si="176"/>
        <v/>
      </c>
      <c r="R837" s="119" t="str">
        <f t="shared" si="177"/>
        <v/>
      </c>
      <c r="S837" s="119" t="str">
        <f t="shared" si="178"/>
        <v/>
      </c>
      <c r="T837" s="119" t="str">
        <f t="shared" si="179"/>
        <v/>
      </c>
      <c r="U837" s="119" t="str">
        <f t="shared" si="180"/>
        <v/>
      </c>
      <c r="V837" s="119" t="str">
        <f t="shared" si="181"/>
        <v/>
      </c>
      <c r="W837" s="119" t="str">
        <f t="shared" si="182"/>
        <v/>
      </c>
      <c r="X837" s="147" t="str">
        <f t="shared" si="171"/>
        <v/>
      </c>
      <c r="Y837" s="88"/>
      <c r="Z837" s="88"/>
      <c r="AA837" s="88"/>
      <c r="AB837" s="88"/>
      <c r="AC837" s="88"/>
      <c r="AD837" s="88"/>
      <c r="AE837" s="88"/>
      <c r="AF837" s="88"/>
      <c r="AG837" s="88"/>
    </row>
    <row r="838" spans="1:33" x14ac:dyDescent="0.5">
      <c r="A838" s="149">
        <v>836</v>
      </c>
      <c r="B838" s="146"/>
      <c r="C838" s="146"/>
      <c r="D838" s="146"/>
      <c r="E838" s="146"/>
      <c r="F838" s="146"/>
      <c r="G838" s="146"/>
      <c r="H838" s="146"/>
      <c r="I838" s="146"/>
      <c r="J838" s="146"/>
      <c r="K838" s="146"/>
      <c r="L838" s="218" t="str">
        <f t="shared" si="170"/>
        <v/>
      </c>
      <c r="M838" s="123">
        <f t="shared" si="172"/>
        <v>0</v>
      </c>
      <c r="N838" s="119" t="str">
        <f t="shared" si="173"/>
        <v/>
      </c>
      <c r="O838" s="119" t="str">
        <f t="shared" si="174"/>
        <v/>
      </c>
      <c r="P838" s="119" t="str">
        <f t="shared" si="175"/>
        <v/>
      </c>
      <c r="Q838" s="119" t="str">
        <f t="shared" si="176"/>
        <v/>
      </c>
      <c r="R838" s="119" t="str">
        <f t="shared" si="177"/>
        <v/>
      </c>
      <c r="S838" s="119" t="str">
        <f t="shared" si="178"/>
        <v/>
      </c>
      <c r="T838" s="119" t="str">
        <f t="shared" si="179"/>
        <v/>
      </c>
      <c r="U838" s="119" t="str">
        <f t="shared" si="180"/>
        <v/>
      </c>
      <c r="V838" s="119" t="str">
        <f t="shared" si="181"/>
        <v/>
      </c>
      <c r="W838" s="119" t="str">
        <f t="shared" si="182"/>
        <v/>
      </c>
      <c r="X838" s="147" t="str">
        <f t="shared" si="171"/>
        <v/>
      </c>
      <c r="Y838" s="88"/>
      <c r="Z838" s="88"/>
      <c r="AA838" s="88"/>
      <c r="AB838" s="88"/>
      <c r="AC838" s="88"/>
      <c r="AD838" s="88"/>
      <c r="AE838" s="88"/>
      <c r="AF838" s="88"/>
      <c r="AG838" s="88"/>
    </row>
    <row r="839" spans="1:33" x14ac:dyDescent="0.5">
      <c r="A839" s="149">
        <v>837</v>
      </c>
      <c r="B839" s="146"/>
      <c r="C839" s="146"/>
      <c r="D839" s="146"/>
      <c r="E839" s="146"/>
      <c r="F839" s="146"/>
      <c r="G839" s="146"/>
      <c r="H839" s="146"/>
      <c r="I839" s="146"/>
      <c r="J839" s="146"/>
      <c r="K839" s="146"/>
      <c r="L839" s="218" t="str">
        <f t="shared" si="170"/>
        <v/>
      </c>
      <c r="M839" s="123">
        <f t="shared" si="172"/>
        <v>0</v>
      </c>
      <c r="N839" s="119" t="str">
        <f t="shared" si="173"/>
        <v/>
      </c>
      <c r="O839" s="119" t="str">
        <f t="shared" si="174"/>
        <v/>
      </c>
      <c r="P839" s="119" t="str">
        <f t="shared" si="175"/>
        <v/>
      </c>
      <c r="Q839" s="119" t="str">
        <f t="shared" si="176"/>
        <v/>
      </c>
      <c r="R839" s="119" t="str">
        <f t="shared" si="177"/>
        <v/>
      </c>
      <c r="S839" s="119" t="str">
        <f t="shared" si="178"/>
        <v/>
      </c>
      <c r="T839" s="119" t="str">
        <f t="shared" si="179"/>
        <v/>
      </c>
      <c r="U839" s="119" t="str">
        <f t="shared" si="180"/>
        <v/>
      </c>
      <c r="V839" s="119" t="str">
        <f t="shared" si="181"/>
        <v/>
      </c>
      <c r="W839" s="119" t="str">
        <f t="shared" si="182"/>
        <v/>
      </c>
      <c r="X839" s="147" t="str">
        <f t="shared" si="171"/>
        <v/>
      </c>
      <c r="Y839" s="88"/>
      <c r="Z839" s="88"/>
      <c r="AA839" s="88"/>
      <c r="AB839" s="88"/>
      <c r="AC839" s="88"/>
      <c r="AD839" s="88"/>
      <c r="AE839" s="88"/>
      <c r="AF839" s="88"/>
      <c r="AG839" s="88"/>
    </row>
    <row r="840" spans="1:33" x14ac:dyDescent="0.5">
      <c r="A840" s="149">
        <v>838</v>
      </c>
      <c r="B840" s="146"/>
      <c r="C840" s="146"/>
      <c r="D840" s="146"/>
      <c r="E840" s="146"/>
      <c r="F840" s="146"/>
      <c r="G840" s="146"/>
      <c r="H840" s="146"/>
      <c r="I840" s="146"/>
      <c r="J840" s="146"/>
      <c r="K840" s="146"/>
      <c r="L840" s="218" t="str">
        <f t="shared" si="170"/>
        <v/>
      </c>
      <c r="M840" s="123">
        <f t="shared" si="172"/>
        <v>0</v>
      </c>
      <c r="N840" s="119" t="str">
        <f t="shared" si="173"/>
        <v/>
      </c>
      <c r="O840" s="119" t="str">
        <f t="shared" si="174"/>
        <v/>
      </c>
      <c r="P840" s="119" t="str">
        <f t="shared" si="175"/>
        <v/>
      </c>
      <c r="Q840" s="119" t="str">
        <f t="shared" si="176"/>
        <v/>
      </c>
      <c r="R840" s="119" t="str">
        <f t="shared" si="177"/>
        <v/>
      </c>
      <c r="S840" s="119" t="str">
        <f t="shared" si="178"/>
        <v/>
      </c>
      <c r="T840" s="119" t="str">
        <f t="shared" si="179"/>
        <v/>
      </c>
      <c r="U840" s="119" t="str">
        <f t="shared" si="180"/>
        <v/>
      </c>
      <c r="V840" s="119" t="str">
        <f t="shared" si="181"/>
        <v/>
      </c>
      <c r="W840" s="119" t="str">
        <f t="shared" si="182"/>
        <v/>
      </c>
      <c r="X840" s="147" t="str">
        <f t="shared" si="171"/>
        <v/>
      </c>
      <c r="Y840" s="88"/>
      <c r="Z840" s="88"/>
      <c r="AA840" s="88"/>
      <c r="AB840" s="88"/>
      <c r="AC840" s="88"/>
      <c r="AD840" s="88"/>
      <c r="AE840" s="88"/>
      <c r="AF840" s="88"/>
      <c r="AG840" s="88"/>
    </row>
    <row r="841" spans="1:33" x14ac:dyDescent="0.5">
      <c r="A841" s="149">
        <v>839</v>
      </c>
      <c r="B841" s="146"/>
      <c r="C841" s="146"/>
      <c r="D841" s="146"/>
      <c r="E841" s="146"/>
      <c r="F841" s="146"/>
      <c r="G841" s="146"/>
      <c r="H841" s="146"/>
      <c r="I841" s="146"/>
      <c r="J841" s="146"/>
      <c r="K841" s="146"/>
      <c r="L841" s="218" t="str">
        <f t="shared" si="170"/>
        <v/>
      </c>
      <c r="M841" s="123">
        <f t="shared" si="172"/>
        <v>0</v>
      </c>
      <c r="N841" s="119" t="str">
        <f t="shared" si="173"/>
        <v/>
      </c>
      <c r="O841" s="119" t="str">
        <f t="shared" si="174"/>
        <v/>
      </c>
      <c r="P841" s="119" t="str">
        <f t="shared" si="175"/>
        <v/>
      </c>
      <c r="Q841" s="119" t="str">
        <f t="shared" si="176"/>
        <v/>
      </c>
      <c r="R841" s="119" t="str">
        <f t="shared" si="177"/>
        <v/>
      </c>
      <c r="S841" s="119" t="str">
        <f t="shared" si="178"/>
        <v/>
      </c>
      <c r="T841" s="119" t="str">
        <f t="shared" si="179"/>
        <v/>
      </c>
      <c r="U841" s="119" t="str">
        <f t="shared" si="180"/>
        <v/>
      </c>
      <c r="V841" s="119" t="str">
        <f t="shared" si="181"/>
        <v/>
      </c>
      <c r="W841" s="119" t="str">
        <f t="shared" si="182"/>
        <v/>
      </c>
      <c r="X841" s="147" t="str">
        <f t="shared" si="171"/>
        <v/>
      </c>
      <c r="Y841" s="88"/>
      <c r="Z841" s="88"/>
      <c r="AA841" s="88"/>
      <c r="AB841" s="88"/>
      <c r="AC841" s="88"/>
      <c r="AD841" s="88"/>
      <c r="AE841" s="88"/>
      <c r="AF841" s="88"/>
      <c r="AG841" s="88"/>
    </row>
    <row r="842" spans="1:33" x14ac:dyDescent="0.5">
      <c r="A842" s="149">
        <v>840</v>
      </c>
      <c r="B842" s="146"/>
      <c r="C842" s="146"/>
      <c r="D842" s="146"/>
      <c r="E842" s="146"/>
      <c r="F842" s="146"/>
      <c r="G842" s="146"/>
      <c r="H842" s="146"/>
      <c r="I842" s="146"/>
      <c r="J842" s="146"/>
      <c r="K842" s="146"/>
      <c r="L842" s="218" t="str">
        <f t="shared" si="170"/>
        <v/>
      </c>
      <c r="M842" s="123">
        <f t="shared" si="172"/>
        <v>0</v>
      </c>
      <c r="N842" s="119" t="str">
        <f t="shared" si="173"/>
        <v/>
      </c>
      <c r="O842" s="119" t="str">
        <f t="shared" si="174"/>
        <v/>
      </c>
      <c r="P842" s="119" t="str">
        <f t="shared" si="175"/>
        <v/>
      </c>
      <c r="Q842" s="119" t="str">
        <f t="shared" si="176"/>
        <v/>
      </c>
      <c r="R842" s="119" t="str">
        <f t="shared" si="177"/>
        <v/>
      </c>
      <c r="S842" s="119" t="str">
        <f t="shared" si="178"/>
        <v/>
      </c>
      <c r="T842" s="119" t="str">
        <f t="shared" si="179"/>
        <v/>
      </c>
      <c r="U842" s="119" t="str">
        <f t="shared" si="180"/>
        <v/>
      </c>
      <c r="V842" s="119" t="str">
        <f t="shared" si="181"/>
        <v/>
      </c>
      <c r="W842" s="119" t="str">
        <f t="shared" si="182"/>
        <v/>
      </c>
      <c r="X842" s="147" t="str">
        <f t="shared" si="171"/>
        <v/>
      </c>
      <c r="Y842" s="88"/>
      <c r="Z842" s="88"/>
      <c r="AA842" s="88"/>
      <c r="AB842" s="88"/>
      <c r="AC842" s="88"/>
      <c r="AD842" s="88"/>
      <c r="AE842" s="88"/>
      <c r="AF842" s="88"/>
      <c r="AG842" s="88"/>
    </row>
    <row r="843" spans="1:33" x14ac:dyDescent="0.5">
      <c r="A843" s="149">
        <v>841</v>
      </c>
      <c r="B843" s="146"/>
      <c r="C843" s="146"/>
      <c r="D843" s="146"/>
      <c r="E843" s="146"/>
      <c r="F843" s="146"/>
      <c r="G843" s="146"/>
      <c r="H843" s="146"/>
      <c r="I843" s="146"/>
      <c r="J843" s="146"/>
      <c r="K843" s="146"/>
      <c r="L843" s="218" t="str">
        <f t="shared" si="170"/>
        <v/>
      </c>
      <c r="M843" s="123">
        <f t="shared" si="172"/>
        <v>0</v>
      </c>
      <c r="N843" s="119" t="str">
        <f t="shared" si="173"/>
        <v/>
      </c>
      <c r="O843" s="119" t="str">
        <f t="shared" si="174"/>
        <v/>
      </c>
      <c r="P843" s="119" t="str">
        <f t="shared" si="175"/>
        <v/>
      </c>
      <c r="Q843" s="119" t="str">
        <f t="shared" si="176"/>
        <v/>
      </c>
      <c r="R843" s="119" t="str">
        <f t="shared" si="177"/>
        <v/>
      </c>
      <c r="S843" s="119" t="str">
        <f t="shared" si="178"/>
        <v/>
      </c>
      <c r="T843" s="119" t="str">
        <f t="shared" si="179"/>
        <v/>
      </c>
      <c r="U843" s="119" t="str">
        <f t="shared" si="180"/>
        <v/>
      </c>
      <c r="V843" s="119" t="str">
        <f t="shared" si="181"/>
        <v/>
      </c>
      <c r="W843" s="119" t="str">
        <f t="shared" si="182"/>
        <v/>
      </c>
      <c r="X843" s="147" t="str">
        <f t="shared" si="171"/>
        <v/>
      </c>
      <c r="Y843" s="88"/>
      <c r="Z843" s="88"/>
      <c r="AA843" s="88"/>
      <c r="AB843" s="88"/>
      <c r="AC843" s="88"/>
      <c r="AD843" s="88"/>
      <c r="AE843" s="88"/>
      <c r="AF843" s="88"/>
      <c r="AG843" s="88"/>
    </row>
    <row r="844" spans="1:33" x14ac:dyDescent="0.5">
      <c r="A844" s="149">
        <v>842</v>
      </c>
      <c r="B844" s="146"/>
      <c r="C844" s="146"/>
      <c r="D844" s="146"/>
      <c r="E844" s="146"/>
      <c r="F844" s="146"/>
      <c r="G844" s="146"/>
      <c r="H844" s="146"/>
      <c r="I844" s="146"/>
      <c r="J844" s="146"/>
      <c r="K844" s="146"/>
      <c r="L844" s="218" t="str">
        <f t="shared" si="170"/>
        <v/>
      </c>
      <c r="M844" s="123">
        <f t="shared" si="172"/>
        <v>0</v>
      </c>
      <c r="N844" s="119" t="str">
        <f t="shared" si="173"/>
        <v/>
      </c>
      <c r="O844" s="119" t="str">
        <f t="shared" si="174"/>
        <v/>
      </c>
      <c r="P844" s="119" t="str">
        <f t="shared" si="175"/>
        <v/>
      </c>
      <c r="Q844" s="119" t="str">
        <f t="shared" si="176"/>
        <v/>
      </c>
      <c r="R844" s="119" t="str">
        <f t="shared" si="177"/>
        <v/>
      </c>
      <c r="S844" s="119" t="str">
        <f t="shared" si="178"/>
        <v/>
      </c>
      <c r="T844" s="119" t="str">
        <f t="shared" si="179"/>
        <v/>
      </c>
      <c r="U844" s="119" t="str">
        <f t="shared" si="180"/>
        <v/>
      </c>
      <c r="V844" s="119" t="str">
        <f t="shared" si="181"/>
        <v/>
      </c>
      <c r="W844" s="119" t="str">
        <f t="shared" si="182"/>
        <v/>
      </c>
      <c r="X844" s="147" t="str">
        <f t="shared" si="171"/>
        <v/>
      </c>
      <c r="Y844" s="88"/>
      <c r="Z844" s="88"/>
      <c r="AA844" s="88"/>
      <c r="AB844" s="88"/>
      <c r="AC844" s="88"/>
      <c r="AD844" s="88"/>
      <c r="AE844" s="88"/>
      <c r="AF844" s="88"/>
      <c r="AG844" s="88"/>
    </row>
    <row r="845" spans="1:33" x14ac:dyDescent="0.5">
      <c r="A845" s="149">
        <v>843</v>
      </c>
      <c r="B845" s="146"/>
      <c r="C845" s="146"/>
      <c r="D845" s="146"/>
      <c r="E845" s="146"/>
      <c r="F845" s="146"/>
      <c r="G845" s="146"/>
      <c r="H845" s="146"/>
      <c r="I845" s="146"/>
      <c r="J845" s="146"/>
      <c r="K845" s="146"/>
      <c r="L845" s="218" t="str">
        <f t="shared" si="170"/>
        <v/>
      </c>
      <c r="M845" s="123">
        <f t="shared" si="172"/>
        <v>0</v>
      </c>
      <c r="N845" s="119" t="str">
        <f t="shared" si="173"/>
        <v/>
      </c>
      <c r="O845" s="119" t="str">
        <f t="shared" si="174"/>
        <v/>
      </c>
      <c r="P845" s="119" t="str">
        <f t="shared" si="175"/>
        <v/>
      </c>
      <c r="Q845" s="119" t="str">
        <f t="shared" si="176"/>
        <v/>
      </c>
      <c r="R845" s="119" t="str">
        <f t="shared" si="177"/>
        <v/>
      </c>
      <c r="S845" s="119" t="str">
        <f t="shared" si="178"/>
        <v/>
      </c>
      <c r="T845" s="119" t="str">
        <f t="shared" si="179"/>
        <v/>
      </c>
      <c r="U845" s="119" t="str">
        <f t="shared" si="180"/>
        <v/>
      </c>
      <c r="V845" s="119" t="str">
        <f t="shared" si="181"/>
        <v/>
      </c>
      <c r="W845" s="119" t="str">
        <f t="shared" si="182"/>
        <v/>
      </c>
      <c r="X845" s="147" t="str">
        <f t="shared" si="171"/>
        <v/>
      </c>
      <c r="Y845" s="88"/>
      <c r="Z845" s="88"/>
      <c r="AA845" s="88"/>
      <c r="AB845" s="88"/>
      <c r="AC845" s="88"/>
      <c r="AD845" s="88"/>
      <c r="AE845" s="88"/>
      <c r="AF845" s="88"/>
      <c r="AG845" s="88"/>
    </row>
    <row r="846" spans="1:33" x14ac:dyDescent="0.5">
      <c r="A846" s="149">
        <v>844</v>
      </c>
      <c r="B846" s="146"/>
      <c r="C846" s="146"/>
      <c r="D846" s="146"/>
      <c r="E846" s="146"/>
      <c r="F846" s="146"/>
      <c r="G846" s="146"/>
      <c r="H846" s="146"/>
      <c r="I846" s="146"/>
      <c r="J846" s="146"/>
      <c r="K846" s="146"/>
      <c r="L846" s="218" t="str">
        <f t="shared" si="170"/>
        <v/>
      </c>
      <c r="M846" s="123">
        <f t="shared" si="172"/>
        <v>0</v>
      </c>
      <c r="N846" s="119" t="str">
        <f t="shared" si="173"/>
        <v/>
      </c>
      <c r="O846" s="119" t="str">
        <f t="shared" si="174"/>
        <v/>
      </c>
      <c r="P846" s="119" t="str">
        <f t="shared" si="175"/>
        <v/>
      </c>
      <c r="Q846" s="119" t="str">
        <f t="shared" si="176"/>
        <v/>
      </c>
      <c r="R846" s="119" t="str">
        <f t="shared" si="177"/>
        <v/>
      </c>
      <c r="S846" s="119" t="str">
        <f t="shared" si="178"/>
        <v/>
      </c>
      <c r="T846" s="119" t="str">
        <f t="shared" si="179"/>
        <v/>
      </c>
      <c r="U846" s="119" t="str">
        <f t="shared" si="180"/>
        <v/>
      </c>
      <c r="V846" s="119" t="str">
        <f t="shared" si="181"/>
        <v/>
      </c>
      <c r="W846" s="119" t="str">
        <f t="shared" si="182"/>
        <v/>
      </c>
      <c r="X846" s="147" t="str">
        <f t="shared" si="171"/>
        <v/>
      </c>
      <c r="Y846" s="88"/>
      <c r="Z846" s="88"/>
      <c r="AA846" s="88"/>
      <c r="AB846" s="88"/>
      <c r="AC846" s="88"/>
      <c r="AD846" s="88"/>
      <c r="AE846" s="88"/>
      <c r="AF846" s="88"/>
      <c r="AG846" s="88"/>
    </row>
    <row r="847" spans="1:33" x14ac:dyDescent="0.5">
      <c r="A847" s="149">
        <v>845</v>
      </c>
      <c r="B847" s="146"/>
      <c r="C847" s="146"/>
      <c r="D847" s="146"/>
      <c r="E847" s="146"/>
      <c r="F847" s="146"/>
      <c r="G847" s="146"/>
      <c r="H847" s="146"/>
      <c r="I847" s="146"/>
      <c r="J847" s="146"/>
      <c r="K847" s="146"/>
      <c r="L847" s="218" t="str">
        <f t="shared" si="170"/>
        <v/>
      </c>
      <c r="M847" s="123">
        <f t="shared" si="172"/>
        <v>0</v>
      </c>
      <c r="N847" s="119" t="str">
        <f t="shared" si="173"/>
        <v/>
      </c>
      <c r="O847" s="119" t="str">
        <f t="shared" si="174"/>
        <v/>
      </c>
      <c r="P847" s="119" t="str">
        <f t="shared" si="175"/>
        <v/>
      </c>
      <c r="Q847" s="119" t="str">
        <f t="shared" si="176"/>
        <v/>
      </c>
      <c r="R847" s="119" t="str">
        <f t="shared" si="177"/>
        <v/>
      </c>
      <c r="S847" s="119" t="str">
        <f t="shared" si="178"/>
        <v/>
      </c>
      <c r="T847" s="119" t="str">
        <f t="shared" si="179"/>
        <v/>
      </c>
      <c r="U847" s="119" t="str">
        <f t="shared" si="180"/>
        <v/>
      </c>
      <c r="V847" s="119" t="str">
        <f t="shared" si="181"/>
        <v/>
      </c>
      <c r="W847" s="119" t="str">
        <f t="shared" si="182"/>
        <v/>
      </c>
      <c r="X847" s="147" t="str">
        <f t="shared" si="171"/>
        <v/>
      </c>
      <c r="Y847" s="88"/>
      <c r="Z847" s="88"/>
      <c r="AA847" s="88"/>
      <c r="AB847" s="88"/>
      <c r="AC847" s="88"/>
      <c r="AD847" s="88"/>
      <c r="AE847" s="88"/>
      <c r="AF847" s="88"/>
      <c r="AG847" s="88"/>
    </row>
    <row r="848" spans="1:33" x14ac:dyDescent="0.5">
      <c r="A848" s="149">
        <v>846</v>
      </c>
      <c r="B848" s="146"/>
      <c r="C848" s="146"/>
      <c r="D848" s="146"/>
      <c r="E848" s="146"/>
      <c r="F848" s="146"/>
      <c r="G848" s="146"/>
      <c r="H848" s="146"/>
      <c r="I848" s="146"/>
      <c r="J848" s="146"/>
      <c r="K848" s="146"/>
      <c r="L848" s="218" t="str">
        <f t="shared" si="170"/>
        <v/>
      </c>
      <c r="M848" s="123">
        <f t="shared" si="172"/>
        <v>0</v>
      </c>
      <c r="N848" s="119" t="str">
        <f t="shared" si="173"/>
        <v/>
      </c>
      <c r="O848" s="119" t="str">
        <f t="shared" si="174"/>
        <v/>
      </c>
      <c r="P848" s="119" t="str">
        <f t="shared" si="175"/>
        <v/>
      </c>
      <c r="Q848" s="119" t="str">
        <f t="shared" si="176"/>
        <v/>
      </c>
      <c r="R848" s="119" t="str">
        <f t="shared" si="177"/>
        <v/>
      </c>
      <c r="S848" s="119" t="str">
        <f t="shared" si="178"/>
        <v/>
      </c>
      <c r="T848" s="119" t="str">
        <f t="shared" si="179"/>
        <v/>
      </c>
      <c r="U848" s="119" t="str">
        <f t="shared" si="180"/>
        <v/>
      </c>
      <c r="V848" s="119" t="str">
        <f t="shared" si="181"/>
        <v/>
      </c>
      <c r="W848" s="119" t="str">
        <f t="shared" si="182"/>
        <v/>
      </c>
      <c r="X848" s="147" t="str">
        <f t="shared" si="171"/>
        <v/>
      </c>
      <c r="Y848" s="88"/>
      <c r="Z848" s="88"/>
      <c r="AA848" s="88"/>
      <c r="AB848" s="88"/>
      <c r="AC848" s="88"/>
      <c r="AD848" s="88"/>
      <c r="AE848" s="88"/>
      <c r="AF848" s="88"/>
      <c r="AG848" s="88"/>
    </row>
    <row r="849" spans="1:33" x14ac:dyDescent="0.5">
      <c r="A849" s="149">
        <v>847</v>
      </c>
      <c r="B849" s="146"/>
      <c r="C849" s="146"/>
      <c r="D849" s="146"/>
      <c r="E849" s="146"/>
      <c r="F849" s="146"/>
      <c r="G849" s="146"/>
      <c r="H849" s="146"/>
      <c r="I849" s="146"/>
      <c r="J849" s="146"/>
      <c r="K849" s="146"/>
      <c r="L849" s="218" t="str">
        <f t="shared" si="170"/>
        <v/>
      </c>
      <c r="M849" s="123">
        <f t="shared" si="172"/>
        <v>0</v>
      </c>
      <c r="N849" s="119" t="str">
        <f t="shared" si="173"/>
        <v/>
      </c>
      <c r="O849" s="119" t="str">
        <f t="shared" si="174"/>
        <v/>
      </c>
      <c r="P849" s="119" t="str">
        <f t="shared" si="175"/>
        <v/>
      </c>
      <c r="Q849" s="119" t="str">
        <f t="shared" si="176"/>
        <v/>
      </c>
      <c r="R849" s="119" t="str">
        <f t="shared" si="177"/>
        <v/>
      </c>
      <c r="S849" s="119" t="str">
        <f t="shared" si="178"/>
        <v/>
      </c>
      <c r="T849" s="119" t="str">
        <f t="shared" si="179"/>
        <v/>
      </c>
      <c r="U849" s="119" t="str">
        <f t="shared" si="180"/>
        <v/>
      </c>
      <c r="V849" s="119" t="str">
        <f t="shared" si="181"/>
        <v/>
      </c>
      <c r="W849" s="119" t="str">
        <f t="shared" si="182"/>
        <v/>
      </c>
      <c r="X849" s="147" t="str">
        <f t="shared" si="171"/>
        <v/>
      </c>
      <c r="Y849" s="88"/>
      <c r="Z849" s="88"/>
      <c r="AA849" s="88"/>
      <c r="AB849" s="88"/>
      <c r="AC849" s="88"/>
      <c r="AD849" s="88"/>
      <c r="AE849" s="88"/>
      <c r="AF849" s="88"/>
      <c r="AG849" s="88"/>
    </row>
    <row r="850" spans="1:33" x14ac:dyDescent="0.5">
      <c r="A850" s="149">
        <v>848</v>
      </c>
      <c r="B850" s="146"/>
      <c r="C850" s="146"/>
      <c r="D850" s="146"/>
      <c r="E850" s="146"/>
      <c r="F850" s="146"/>
      <c r="G850" s="146"/>
      <c r="H850" s="146"/>
      <c r="I850" s="146"/>
      <c r="J850" s="146"/>
      <c r="K850" s="146"/>
      <c r="L850" s="218" t="str">
        <f t="shared" si="170"/>
        <v/>
      </c>
      <c r="M850" s="123">
        <f t="shared" si="172"/>
        <v>0</v>
      </c>
      <c r="N850" s="119" t="str">
        <f t="shared" si="173"/>
        <v/>
      </c>
      <c r="O850" s="119" t="str">
        <f t="shared" si="174"/>
        <v/>
      </c>
      <c r="P850" s="119" t="str">
        <f t="shared" si="175"/>
        <v/>
      </c>
      <c r="Q850" s="119" t="str">
        <f t="shared" si="176"/>
        <v/>
      </c>
      <c r="R850" s="119" t="str">
        <f t="shared" si="177"/>
        <v/>
      </c>
      <c r="S850" s="119" t="str">
        <f t="shared" si="178"/>
        <v/>
      </c>
      <c r="T850" s="119" t="str">
        <f t="shared" si="179"/>
        <v/>
      </c>
      <c r="U850" s="119" t="str">
        <f t="shared" si="180"/>
        <v/>
      </c>
      <c r="V850" s="119" t="str">
        <f t="shared" si="181"/>
        <v/>
      </c>
      <c r="W850" s="119" t="str">
        <f t="shared" si="182"/>
        <v/>
      </c>
      <c r="X850" s="147" t="str">
        <f t="shared" si="171"/>
        <v/>
      </c>
      <c r="Y850" s="88"/>
      <c r="Z850" s="88"/>
      <c r="AA850" s="88"/>
      <c r="AB850" s="88"/>
      <c r="AC850" s="88"/>
      <c r="AD850" s="88"/>
      <c r="AE850" s="88"/>
      <c r="AF850" s="88"/>
      <c r="AG850" s="88"/>
    </row>
    <row r="851" spans="1:33" x14ac:dyDescent="0.5">
      <c r="A851" s="149">
        <v>849</v>
      </c>
      <c r="B851" s="146"/>
      <c r="C851" s="146"/>
      <c r="D851" s="146"/>
      <c r="E851" s="146"/>
      <c r="F851" s="146"/>
      <c r="G851" s="146"/>
      <c r="H851" s="146"/>
      <c r="I851" s="146"/>
      <c r="J851" s="146"/>
      <c r="K851" s="146"/>
      <c r="L851" s="218" t="str">
        <f t="shared" si="170"/>
        <v/>
      </c>
      <c r="M851" s="123">
        <f t="shared" si="172"/>
        <v>0</v>
      </c>
      <c r="N851" s="119" t="str">
        <f t="shared" si="173"/>
        <v/>
      </c>
      <c r="O851" s="119" t="str">
        <f t="shared" si="174"/>
        <v/>
      </c>
      <c r="P851" s="119" t="str">
        <f t="shared" si="175"/>
        <v/>
      </c>
      <c r="Q851" s="119" t="str">
        <f t="shared" si="176"/>
        <v/>
      </c>
      <c r="R851" s="119" t="str">
        <f t="shared" si="177"/>
        <v/>
      </c>
      <c r="S851" s="119" t="str">
        <f t="shared" si="178"/>
        <v/>
      </c>
      <c r="T851" s="119" t="str">
        <f t="shared" si="179"/>
        <v/>
      </c>
      <c r="U851" s="119" t="str">
        <f t="shared" si="180"/>
        <v/>
      </c>
      <c r="V851" s="119" t="str">
        <f t="shared" si="181"/>
        <v/>
      </c>
      <c r="W851" s="119" t="str">
        <f t="shared" si="182"/>
        <v/>
      </c>
      <c r="X851" s="147" t="str">
        <f t="shared" si="171"/>
        <v/>
      </c>
      <c r="Y851" s="88"/>
      <c r="Z851" s="88"/>
      <c r="AA851" s="88"/>
      <c r="AB851" s="88"/>
      <c r="AC851" s="88"/>
      <c r="AD851" s="88"/>
      <c r="AE851" s="88"/>
      <c r="AF851" s="88"/>
      <c r="AG851" s="88"/>
    </row>
    <row r="852" spans="1:33" x14ac:dyDescent="0.5">
      <c r="A852" s="149">
        <v>850</v>
      </c>
      <c r="B852" s="146"/>
      <c r="C852" s="146"/>
      <c r="D852" s="146"/>
      <c r="E852" s="146"/>
      <c r="F852" s="146"/>
      <c r="G852" s="146"/>
      <c r="H852" s="146"/>
      <c r="I852" s="146"/>
      <c r="J852" s="146"/>
      <c r="K852" s="146"/>
      <c r="L852" s="218" t="str">
        <f t="shared" si="170"/>
        <v/>
      </c>
      <c r="M852" s="123">
        <f t="shared" si="172"/>
        <v>0</v>
      </c>
      <c r="N852" s="119" t="str">
        <f t="shared" si="173"/>
        <v/>
      </c>
      <c r="O852" s="119" t="str">
        <f t="shared" si="174"/>
        <v/>
      </c>
      <c r="P852" s="119" t="str">
        <f t="shared" si="175"/>
        <v/>
      </c>
      <c r="Q852" s="119" t="str">
        <f t="shared" si="176"/>
        <v/>
      </c>
      <c r="R852" s="119" t="str">
        <f t="shared" si="177"/>
        <v/>
      </c>
      <c r="S852" s="119" t="str">
        <f t="shared" si="178"/>
        <v/>
      </c>
      <c r="T852" s="119" t="str">
        <f t="shared" si="179"/>
        <v/>
      </c>
      <c r="U852" s="119" t="str">
        <f t="shared" si="180"/>
        <v/>
      </c>
      <c r="V852" s="119" t="str">
        <f t="shared" si="181"/>
        <v/>
      </c>
      <c r="W852" s="119" t="str">
        <f t="shared" si="182"/>
        <v/>
      </c>
      <c r="X852" s="147" t="str">
        <f t="shared" si="171"/>
        <v/>
      </c>
      <c r="Y852" s="88"/>
      <c r="Z852" s="88"/>
      <c r="AA852" s="88"/>
      <c r="AB852" s="88"/>
      <c r="AC852" s="88"/>
      <c r="AD852" s="88"/>
      <c r="AE852" s="88"/>
      <c r="AF852" s="88"/>
      <c r="AG852" s="88"/>
    </row>
    <row r="853" spans="1:33" x14ac:dyDescent="0.5">
      <c r="A853" s="149">
        <v>851</v>
      </c>
      <c r="B853" s="146"/>
      <c r="C853" s="146"/>
      <c r="D853" s="146"/>
      <c r="E853" s="146"/>
      <c r="F853" s="146"/>
      <c r="G853" s="146"/>
      <c r="H853" s="146"/>
      <c r="I853" s="146"/>
      <c r="J853" s="146"/>
      <c r="K853" s="146"/>
      <c r="L853" s="218" t="str">
        <f t="shared" si="170"/>
        <v/>
      </c>
      <c r="M853" s="123">
        <f t="shared" si="172"/>
        <v>0</v>
      </c>
      <c r="N853" s="119" t="str">
        <f t="shared" si="173"/>
        <v/>
      </c>
      <c r="O853" s="119" t="str">
        <f t="shared" si="174"/>
        <v/>
      </c>
      <c r="P853" s="119" t="str">
        <f t="shared" si="175"/>
        <v/>
      </c>
      <c r="Q853" s="119" t="str">
        <f t="shared" si="176"/>
        <v/>
      </c>
      <c r="R853" s="119" t="str">
        <f t="shared" si="177"/>
        <v/>
      </c>
      <c r="S853" s="119" t="str">
        <f t="shared" si="178"/>
        <v/>
      </c>
      <c r="T853" s="119" t="str">
        <f t="shared" si="179"/>
        <v/>
      </c>
      <c r="U853" s="119" t="str">
        <f t="shared" si="180"/>
        <v/>
      </c>
      <c r="V853" s="119" t="str">
        <f t="shared" si="181"/>
        <v/>
      </c>
      <c r="W853" s="119" t="str">
        <f t="shared" si="182"/>
        <v/>
      </c>
      <c r="X853" s="147" t="str">
        <f t="shared" si="171"/>
        <v/>
      </c>
      <c r="Y853" s="88"/>
      <c r="Z853" s="88"/>
      <c r="AA853" s="88"/>
      <c r="AB853" s="88"/>
      <c r="AC853" s="88"/>
      <c r="AD853" s="88"/>
      <c r="AE853" s="88"/>
      <c r="AF853" s="88"/>
      <c r="AG853" s="88"/>
    </row>
    <row r="854" spans="1:33" x14ac:dyDescent="0.5">
      <c r="A854" s="149">
        <v>852</v>
      </c>
      <c r="B854" s="146"/>
      <c r="C854" s="146"/>
      <c r="D854" s="146"/>
      <c r="E854" s="146"/>
      <c r="F854" s="146"/>
      <c r="G854" s="146"/>
      <c r="H854" s="146"/>
      <c r="I854" s="146"/>
      <c r="J854" s="146"/>
      <c r="K854" s="146"/>
      <c r="L854" s="218" t="str">
        <f t="shared" si="170"/>
        <v/>
      </c>
      <c r="M854" s="123">
        <f t="shared" si="172"/>
        <v>0</v>
      </c>
      <c r="N854" s="119" t="str">
        <f t="shared" si="173"/>
        <v/>
      </c>
      <c r="O854" s="119" t="str">
        <f t="shared" si="174"/>
        <v/>
      </c>
      <c r="P854" s="119" t="str">
        <f t="shared" si="175"/>
        <v/>
      </c>
      <c r="Q854" s="119" t="str">
        <f t="shared" si="176"/>
        <v/>
      </c>
      <c r="R854" s="119" t="str">
        <f t="shared" si="177"/>
        <v/>
      </c>
      <c r="S854" s="119" t="str">
        <f t="shared" si="178"/>
        <v/>
      </c>
      <c r="T854" s="119" t="str">
        <f t="shared" si="179"/>
        <v/>
      </c>
      <c r="U854" s="119" t="str">
        <f t="shared" si="180"/>
        <v/>
      </c>
      <c r="V854" s="119" t="str">
        <f t="shared" si="181"/>
        <v/>
      </c>
      <c r="W854" s="119" t="str">
        <f t="shared" si="182"/>
        <v/>
      </c>
      <c r="X854" s="147" t="str">
        <f t="shared" si="171"/>
        <v/>
      </c>
      <c r="Y854" s="88"/>
      <c r="Z854" s="88"/>
      <c r="AA854" s="88"/>
      <c r="AB854" s="88"/>
      <c r="AC854" s="88"/>
      <c r="AD854" s="88"/>
      <c r="AE854" s="88"/>
      <c r="AF854" s="88"/>
      <c r="AG854" s="88"/>
    </row>
    <row r="855" spans="1:33" x14ac:dyDescent="0.5">
      <c r="A855" s="149">
        <v>853</v>
      </c>
      <c r="B855" s="146"/>
      <c r="C855" s="146"/>
      <c r="D855" s="146"/>
      <c r="E855" s="146"/>
      <c r="F855" s="146"/>
      <c r="G855" s="146"/>
      <c r="H855" s="146"/>
      <c r="I855" s="146"/>
      <c r="J855" s="146"/>
      <c r="K855" s="146"/>
      <c r="L855" s="218" t="str">
        <f t="shared" si="170"/>
        <v/>
      </c>
      <c r="M855" s="123">
        <f t="shared" si="172"/>
        <v>0</v>
      </c>
      <c r="N855" s="119" t="str">
        <f t="shared" si="173"/>
        <v/>
      </c>
      <c r="O855" s="119" t="str">
        <f t="shared" si="174"/>
        <v/>
      </c>
      <c r="P855" s="119" t="str">
        <f t="shared" si="175"/>
        <v/>
      </c>
      <c r="Q855" s="119" t="str">
        <f t="shared" si="176"/>
        <v/>
      </c>
      <c r="R855" s="119" t="str">
        <f t="shared" si="177"/>
        <v/>
      </c>
      <c r="S855" s="119" t="str">
        <f t="shared" si="178"/>
        <v/>
      </c>
      <c r="T855" s="119" t="str">
        <f t="shared" si="179"/>
        <v/>
      </c>
      <c r="U855" s="119" t="str">
        <f t="shared" si="180"/>
        <v/>
      </c>
      <c r="V855" s="119" t="str">
        <f t="shared" si="181"/>
        <v/>
      </c>
      <c r="W855" s="119" t="str">
        <f t="shared" si="182"/>
        <v/>
      </c>
      <c r="X855" s="147" t="str">
        <f t="shared" si="171"/>
        <v/>
      </c>
      <c r="Y855" s="88"/>
      <c r="Z855" s="88"/>
      <c r="AA855" s="88"/>
      <c r="AB855" s="88"/>
      <c r="AC855" s="88"/>
      <c r="AD855" s="88"/>
      <c r="AE855" s="88"/>
      <c r="AF855" s="88"/>
      <c r="AG855" s="88"/>
    </row>
    <row r="856" spans="1:33" x14ac:dyDescent="0.5">
      <c r="A856" s="149">
        <v>854</v>
      </c>
      <c r="B856" s="146"/>
      <c r="C856" s="146"/>
      <c r="D856" s="146"/>
      <c r="E856" s="146"/>
      <c r="F856" s="146"/>
      <c r="G856" s="146"/>
      <c r="H856" s="146"/>
      <c r="I856" s="146"/>
      <c r="J856" s="146"/>
      <c r="K856" s="146"/>
      <c r="L856" s="218" t="str">
        <f t="shared" si="170"/>
        <v/>
      </c>
      <c r="M856" s="123">
        <f t="shared" si="172"/>
        <v>0</v>
      </c>
      <c r="N856" s="119" t="str">
        <f t="shared" si="173"/>
        <v/>
      </c>
      <c r="O856" s="119" t="str">
        <f t="shared" si="174"/>
        <v/>
      </c>
      <c r="P856" s="119" t="str">
        <f t="shared" si="175"/>
        <v/>
      </c>
      <c r="Q856" s="119" t="str">
        <f t="shared" si="176"/>
        <v/>
      </c>
      <c r="R856" s="119" t="str">
        <f t="shared" si="177"/>
        <v/>
      </c>
      <c r="S856" s="119" t="str">
        <f t="shared" si="178"/>
        <v/>
      </c>
      <c r="T856" s="119" t="str">
        <f t="shared" si="179"/>
        <v/>
      </c>
      <c r="U856" s="119" t="str">
        <f t="shared" si="180"/>
        <v/>
      </c>
      <c r="V856" s="119" t="str">
        <f t="shared" si="181"/>
        <v/>
      </c>
      <c r="W856" s="119" t="str">
        <f t="shared" si="182"/>
        <v/>
      </c>
      <c r="X856" s="147" t="str">
        <f t="shared" si="171"/>
        <v/>
      </c>
      <c r="Y856" s="88"/>
      <c r="Z856" s="88"/>
      <c r="AA856" s="88"/>
      <c r="AB856" s="88"/>
      <c r="AC856" s="88"/>
      <c r="AD856" s="88"/>
      <c r="AE856" s="88"/>
      <c r="AF856" s="88"/>
      <c r="AG856" s="88"/>
    </row>
    <row r="857" spans="1:33" x14ac:dyDescent="0.5">
      <c r="A857" s="149">
        <v>855</v>
      </c>
      <c r="B857" s="146"/>
      <c r="C857" s="146"/>
      <c r="D857" s="146"/>
      <c r="E857" s="146"/>
      <c r="F857" s="146"/>
      <c r="G857" s="146"/>
      <c r="H857" s="146"/>
      <c r="I857" s="146"/>
      <c r="J857" s="146"/>
      <c r="K857" s="146"/>
      <c r="L857" s="218" t="str">
        <f t="shared" si="170"/>
        <v/>
      </c>
      <c r="M857" s="123">
        <f t="shared" si="172"/>
        <v>0</v>
      </c>
      <c r="N857" s="119" t="str">
        <f t="shared" si="173"/>
        <v/>
      </c>
      <c r="O857" s="119" t="str">
        <f t="shared" si="174"/>
        <v/>
      </c>
      <c r="P857" s="119" t="str">
        <f t="shared" si="175"/>
        <v/>
      </c>
      <c r="Q857" s="119" t="str">
        <f t="shared" si="176"/>
        <v/>
      </c>
      <c r="R857" s="119" t="str">
        <f t="shared" si="177"/>
        <v/>
      </c>
      <c r="S857" s="119" t="str">
        <f t="shared" si="178"/>
        <v/>
      </c>
      <c r="T857" s="119" t="str">
        <f t="shared" si="179"/>
        <v/>
      </c>
      <c r="U857" s="119" t="str">
        <f t="shared" si="180"/>
        <v/>
      </c>
      <c r="V857" s="119" t="str">
        <f t="shared" si="181"/>
        <v/>
      </c>
      <c r="W857" s="119" t="str">
        <f t="shared" si="182"/>
        <v/>
      </c>
      <c r="X857" s="147" t="str">
        <f t="shared" si="171"/>
        <v/>
      </c>
      <c r="Y857" s="88"/>
      <c r="Z857" s="88"/>
      <c r="AA857" s="88"/>
      <c r="AB857" s="88"/>
      <c r="AC857" s="88"/>
      <c r="AD857" s="88"/>
      <c r="AE857" s="88"/>
      <c r="AF857" s="88"/>
      <c r="AG857" s="88"/>
    </row>
    <row r="858" spans="1:33" x14ac:dyDescent="0.5">
      <c r="A858" s="149">
        <v>856</v>
      </c>
      <c r="B858" s="146"/>
      <c r="C858" s="146"/>
      <c r="D858" s="146"/>
      <c r="E858" s="146"/>
      <c r="F858" s="146"/>
      <c r="G858" s="146"/>
      <c r="H858" s="146"/>
      <c r="I858" s="146"/>
      <c r="J858" s="146"/>
      <c r="K858" s="146"/>
      <c r="L858" s="218" t="str">
        <f t="shared" si="170"/>
        <v/>
      </c>
      <c r="M858" s="123">
        <f t="shared" si="172"/>
        <v>0</v>
      </c>
      <c r="N858" s="119" t="str">
        <f t="shared" si="173"/>
        <v/>
      </c>
      <c r="O858" s="119" t="str">
        <f t="shared" si="174"/>
        <v/>
      </c>
      <c r="P858" s="119" t="str">
        <f t="shared" si="175"/>
        <v/>
      </c>
      <c r="Q858" s="119" t="str">
        <f t="shared" si="176"/>
        <v/>
      </c>
      <c r="R858" s="119" t="str">
        <f t="shared" si="177"/>
        <v/>
      </c>
      <c r="S858" s="119" t="str">
        <f t="shared" si="178"/>
        <v/>
      </c>
      <c r="T858" s="119" t="str">
        <f t="shared" si="179"/>
        <v/>
      </c>
      <c r="U858" s="119" t="str">
        <f t="shared" si="180"/>
        <v/>
      </c>
      <c r="V858" s="119" t="str">
        <f t="shared" si="181"/>
        <v/>
      </c>
      <c r="W858" s="119" t="str">
        <f t="shared" si="182"/>
        <v/>
      </c>
      <c r="X858" s="147" t="str">
        <f t="shared" si="171"/>
        <v/>
      </c>
      <c r="Y858" s="88"/>
      <c r="Z858" s="88"/>
      <c r="AA858" s="88"/>
      <c r="AB858" s="88"/>
      <c r="AC858" s="88"/>
      <c r="AD858" s="88"/>
      <c r="AE858" s="88"/>
      <c r="AF858" s="88"/>
      <c r="AG858" s="88"/>
    </row>
    <row r="859" spans="1:33" x14ac:dyDescent="0.5">
      <c r="A859" s="149">
        <v>857</v>
      </c>
      <c r="B859" s="146"/>
      <c r="C859" s="146"/>
      <c r="D859" s="146"/>
      <c r="E859" s="146"/>
      <c r="F859" s="146"/>
      <c r="G859" s="146"/>
      <c r="H859" s="146"/>
      <c r="I859" s="146"/>
      <c r="J859" s="146"/>
      <c r="K859" s="146"/>
      <c r="L859" s="218" t="str">
        <f t="shared" si="170"/>
        <v/>
      </c>
      <c r="M859" s="123">
        <f t="shared" si="172"/>
        <v>0</v>
      </c>
      <c r="N859" s="119" t="str">
        <f t="shared" si="173"/>
        <v/>
      </c>
      <c r="O859" s="119" t="str">
        <f t="shared" si="174"/>
        <v/>
      </c>
      <c r="P859" s="119" t="str">
        <f t="shared" si="175"/>
        <v/>
      </c>
      <c r="Q859" s="119" t="str">
        <f t="shared" si="176"/>
        <v/>
      </c>
      <c r="R859" s="119" t="str">
        <f t="shared" si="177"/>
        <v/>
      </c>
      <c r="S859" s="119" t="str">
        <f t="shared" si="178"/>
        <v/>
      </c>
      <c r="T859" s="119" t="str">
        <f t="shared" si="179"/>
        <v/>
      </c>
      <c r="U859" s="119" t="str">
        <f t="shared" si="180"/>
        <v/>
      </c>
      <c r="V859" s="119" t="str">
        <f t="shared" si="181"/>
        <v/>
      </c>
      <c r="W859" s="119" t="str">
        <f t="shared" si="182"/>
        <v/>
      </c>
      <c r="X859" s="147" t="str">
        <f t="shared" si="171"/>
        <v/>
      </c>
      <c r="Y859" s="88"/>
      <c r="Z859" s="88"/>
      <c r="AA859" s="88"/>
      <c r="AB859" s="88"/>
      <c r="AC859" s="88"/>
      <c r="AD859" s="88"/>
      <c r="AE859" s="88"/>
      <c r="AF859" s="88"/>
      <c r="AG859" s="88"/>
    </row>
    <row r="860" spans="1:33" x14ac:dyDescent="0.5">
      <c r="A860" s="149">
        <v>858</v>
      </c>
      <c r="B860" s="146"/>
      <c r="C860" s="146"/>
      <c r="D860" s="146"/>
      <c r="E860" s="146"/>
      <c r="F860" s="146"/>
      <c r="G860" s="146"/>
      <c r="H860" s="146"/>
      <c r="I860" s="146"/>
      <c r="J860" s="146"/>
      <c r="K860" s="146"/>
      <c r="L860" s="218" t="str">
        <f t="shared" si="170"/>
        <v/>
      </c>
      <c r="M860" s="123">
        <f t="shared" si="172"/>
        <v>0</v>
      </c>
      <c r="N860" s="119" t="str">
        <f t="shared" si="173"/>
        <v/>
      </c>
      <c r="O860" s="119" t="str">
        <f t="shared" si="174"/>
        <v/>
      </c>
      <c r="P860" s="119" t="str">
        <f t="shared" si="175"/>
        <v/>
      </c>
      <c r="Q860" s="119" t="str">
        <f t="shared" si="176"/>
        <v/>
      </c>
      <c r="R860" s="119" t="str">
        <f t="shared" si="177"/>
        <v/>
      </c>
      <c r="S860" s="119" t="str">
        <f t="shared" si="178"/>
        <v/>
      </c>
      <c r="T860" s="119" t="str">
        <f t="shared" si="179"/>
        <v/>
      </c>
      <c r="U860" s="119" t="str">
        <f t="shared" si="180"/>
        <v/>
      </c>
      <c r="V860" s="119" t="str">
        <f t="shared" si="181"/>
        <v/>
      </c>
      <c r="W860" s="119" t="str">
        <f t="shared" si="182"/>
        <v/>
      </c>
      <c r="X860" s="147" t="str">
        <f t="shared" si="171"/>
        <v/>
      </c>
      <c r="Y860" s="88"/>
      <c r="Z860" s="88"/>
      <c r="AA860" s="88"/>
      <c r="AB860" s="88"/>
      <c r="AC860" s="88"/>
      <c r="AD860" s="88"/>
      <c r="AE860" s="88"/>
      <c r="AF860" s="88"/>
      <c r="AG860" s="88"/>
    </row>
    <row r="861" spans="1:33" x14ac:dyDescent="0.5">
      <c r="A861" s="149">
        <v>859</v>
      </c>
      <c r="B861" s="146"/>
      <c r="C861" s="146"/>
      <c r="D861" s="146"/>
      <c r="E861" s="146"/>
      <c r="F861" s="146"/>
      <c r="G861" s="146"/>
      <c r="H861" s="146"/>
      <c r="I861" s="146"/>
      <c r="J861" s="146"/>
      <c r="K861" s="146"/>
      <c r="L861" s="218" t="str">
        <f t="shared" si="170"/>
        <v/>
      </c>
      <c r="M861" s="123">
        <f t="shared" si="172"/>
        <v>0</v>
      </c>
      <c r="N861" s="119" t="str">
        <f t="shared" si="173"/>
        <v/>
      </c>
      <c r="O861" s="119" t="str">
        <f t="shared" si="174"/>
        <v/>
      </c>
      <c r="P861" s="119" t="str">
        <f t="shared" si="175"/>
        <v/>
      </c>
      <c r="Q861" s="119" t="str">
        <f t="shared" si="176"/>
        <v/>
      </c>
      <c r="R861" s="119" t="str">
        <f t="shared" si="177"/>
        <v/>
      </c>
      <c r="S861" s="119" t="str">
        <f t="shared" si="178"/>
        <v/>
      </c>
      <c r="T861" s="119" t="str">
        <f t="shared" si="179"/>
        <v/>
      </c>
      <c r="U861" s="119" t="str">
        <f t="shared" si="180"/>
        <v/>
      </c>
      <c r="V861" s="119" t="str">
        <f t="shared" si="181"/>
        <v/>
      </c>
      <c r="W861" s="119" t="str">
        <f t="shared" si="182"/>
        <v/>
      </c>
      <c r="X861" s="147" t="str">
        <f t="shared" si="171"/>
        <v/>
      </c>
      <c r="Y861" s="88"/>
      <c r="Z861" s="88"/>
      <c r="AA861" s="88"/>
      <c r="AB861" s="88"/>
      <c r="AC861" s="88"/>
      <c r="AD861" s="88"/>
      <c r="AE861" s="88"/>
      <c r="AF861" s="88"/>
      <c r="AG861" s="88"/>
    </row>
    <row r="862" spans="1:33" x14ac:dyDescent="0.5">
      <c r="A862" s="149">
        <v>860</v>
      </c>
      <c r="B862" s="146"/>
      <c r="C862" s="146"/>
      <c r="D862" s="146"/>
      <c r="E862" s="146"/>
      <c r="F862" s="146"/>
      <c r="G862" s="146"/>
      <c r="H862" s="146"/>
      <c r="I862" s="146"/>
      <c r="J862" s="146"/>
      <c r="K862" s="146"/>
      <c r="L862" s="218" t="str">
        <f t="shared" si="170"/>
        <v/>
      </c>
      <c r="M862" s="123">
        <f t="shared" si="172"/>
        <v>0</v>
      </c>
      <c r="N862" s="119" t="str">
        <f t="shared" si="173"/>
        <v/>
      </c>
      <c r="O862" s="119" t="str">
        <f t="shared" si="174"/>
        <v/>
      </c>
      <c r="P862" s="119" t="str">
        <f t="shared" si="175"/>
        <v/>
      </c>
      <c r="Q862" s="119" t="str">
        <f t="shared" si="176"/>
        <v/>
      </c>
      <c r="R862" s="119" t="str">
        <f t="shared" si="177"/>
        <v/>
      </c>
      <c r="S862" s="119" t="str">
        <f t="shared" si="178"/>
        <v/>
      </c>
      <c r="T862" s="119" t="str">
        <f t="shared" si="179"/>
        <v/>
      </c>
      <c r="U862" s="119" t="str">
        <f t="shared" si="180"/>
        <v/>
      </c>
      <c r="V862" s="119" t="str">
        <f t="shared" si="181"/>
        <v/>
      </c>
      <c r="W862" s="119" t="str">
        <f t="shared" si="182"/>
        <v/>
      </c>
      <c r="X862" s="147" t="str">
        <f t="shared" si="171"/>
        <v/>
      </c>
      <c r="Y862" s="88"/>
      <c r="Z862" s="88"/>
      <c r="AA862" s="88"/>
      <c r="AB862" s="88"/>
      <c r="AC862" s="88"/>
      <c r="AD862" s="88"/>
      <c r="AE862" s="88"/>
      <c r="AF862" s="88"/>
      <c r="AG862" s="88"/>
    </row>
    <row r="863" spans="1:33" x14ac:dyDescent="0.5">
      <c r="A863" s="149">
        <v>861</v>
      </c>
      <c r="B863" s="146"/>
      <c r="C863" s="146"/>
      <c r="D863" s="146"/>
      <c r="E863" s="146"/>
      <c r="F863" s="146"/>
      <c r="G863" s="146"/>
      <c r="H863" s="146"/>
      <c r="I863" s="146"/>
      <c r="J863" s="146"/>
      <c r="K863" s="146"/>
      <c r="L863" s="218" t="str">
        <f t="shared" si="170"/>
        <v/>
      </c>
      <c r="M863" s="123">
        <f t="shared" si="172"/>
        <v>0</v>
      </c>
      <c r="N863" s="119" t="str">
        <f t="shared" si="173"/>
        <v/>
      </c>
      <c r="O863" s="119" t="str">
        <f t="shared" si="174"/>
        <v/>
      </c>
      <c r="P863" s="119" t="str">
        <f t="shared" si="175"/>
        <v/>
      </c>
      <c r="Q863" s="119" t="str">
        <f t="shared" si="176"/>
        <v/>
      </c>
      <c r="R863" s="119" t="str">
        <f t="shared" si="177"/>
        <v/>
      </c>
      <c r="S863" s="119" t="str">
        <f t="shared" si="178"/>
        <v/>
      </c>
      <c r="T863" s="119" t="str">
        <f t="shared" si="179"/>
        <v/>
      </c>
      <c r="U863" s="119" t="str">
        <f t="shared" si="180"/>
        <v/>
      </c>
      <c r="V863" s="119" t="str">
        <f t="shared" si="181"/>
        <v/>
      </c>
      <c r="W863" s="119" t="str">
        <f t="shared" si="182"/>
        <v/>
      </c>
      <c r="X863" s="147" t="str">
        <f t="shared" si="171"/>
        <v/>
      </c>
      <c r="Y863" s="88"/>
      <c r="Z863" s="88"/>
      <c r="AA863" s="88"/>
      <c r="AB863" s="88"/>
      <c r="AC863" s="88"/>
      <c r="AD863" s="88"/>
      <c r="AE863" s="88"/>
      <c r="AF863" s="88"/>
      <c r="AG863" s="88"/>
    </row>
    <row r="864" spans="1:33" x14ac:dyDescent="0.5">
      <c r="A864" s="149">
        <v>862</v>
      </c>
      <c r="B864" s="146"/>
      <c r="C864" s="146"/>
      <c r="D864" s="146"/>
      <c r="E864" s="146"/>
      <c r="F864" s="146"/>
      <c r="G864" s="146"/>
      <c r="H864" s="146"/>
      <c r="I864" s="146"/>
      <c r="J864" s="146"/>
      <c r="K864" s="146"/>
      <c r="L864" s="218" t="str">
        <f t="shared" si="170"/>
        <v/>
      </c>
      <c r="M864" s="123">
        <f t="shared" si="172"/>
        <v>0</v>
      </c>
      <c r="N864" s="119" t="str">
        <f t="shared" si="173"/>
        <v/>
      </c>
      <c r="O864" s="119" t="str">
        <f t="shared" si="174"/>
        <v/>
      </c>
      <c r="P864" s="119" t="str">
        <f t="shared" si="175"/>
        <v/>
      </c>
      <c r="Q864" s="119" t="str">
        <f t="shared" si="176"/>
        <v/>
      </c>
      <c r="R864" s="119" t="str">
        <f t="shared" si="177"/>
        <v/>
      </c>
      <c r="S864" s="119" t="str">
        <f t="shared" si="178"/>
        <v/>
      </c>
      <c r="T864" s="119" t="str">
        <f t="shared" si="179"/>
        <v/>
      </c>
      <c r="U864" s="119" t="str">
        <f t="shared" si="180"/>
        <v/>
      </c>
      <c r="V864" s="119" t="str">
        <f t="shared" si="181"/>
        <v/>
      </c>
      <c r="W864" s="119" t="str">
        <f t="shared" si="182"/>
        <v/>
      </c>
      <c r="X864" s="147" t="str">
        <f t="shared" si="171"/>
        <v/>
      </c>
      <c r="Y864" s="88"/>
      <c r="Z864" s="88"/>
      <c r="AA864" s="88"/>
      <c r="AB864" s="88"/>
      <c r="AC864" s="88"/>
      <c r="AD864" s="88"/>
      <c r="AE864" s="88"/>
      <c r="AF864" s="88"/>
      <c r="AG864" s="88"/>
    </row>
    <row r="865" spans="1:33" x14ac:dyDescent="0.5">
      <c r="A865" s="149">
        <v>863</v>
      </c>
      <c r="B865" s="146"/>
      <c r="C865" s="146"/>
      <c r="D865" s="146"/>
      <c r="E865" s="146"/>
      <c r="F865" s="146"/>
      <c r="G865" s="146"/>
      <c r="H865" s="146"/>
      <c r="I865" s="146"/>
      <c r="J865" s="146"/>
      <c r="K865" s="146"/>
      <c r="L865" s="218" t="str">
        <f t="shared" si="170"/>
        <v/>
      </c>
      <c r="M865" s="123">
        <f t="shared" si="172"/>
        <v>0</v>
      </c>
      <c r="N865" s="119" t="str">
        <f t="shared" si="173"/>
        <v/>
      </c>
      <c r="O865" s="119" t="str">
        <f t="shared" si="174"/>
        <v/>
      </c>
      <c r="P865" s="119" t="str">
        <f t="shared" si="175"/>
        <v/>
      </c>
      <c r="Q865" s="119" t="str">
        <f t="shared" si="176"/>
        <v/>
      </c>
      <c r="R865" s="119" t="str">
        <f t="shared" si="177"/>
        <v/>
      </c>
      <c r="S865" s="119" t="str">
        <f t="shared" si="178"/>
        <v/>
      </c>
      <c r="T865" s="119" t="str">
        <f t="shared" si="179"/>
        <v/>
      </c>
      <c r="U865" s="119" t="str">
        <f t="shared" si="180"/>
        <v/>
      </c>
      <c r="V865" s="119" t="str">
        <f t="shared" si="181"/>
        <v/>
      </c>
      <c r="W865" s="119" t="str">
        <f t="shared" si="182"/>
        <v/>
      </c>
      <c r="X865" s="147" t="str">
        <f t="shared" si="171"/>
        <v/>
      </c>
      <c r="Y865" s="88"/>
      <c r="Z865" s="88"/>
      <c r="AA865" s="88"/>
      <c r="AB865" s="88"/>
      <c r="AC865" s="88"/>
      <c r="AD865" s="88"/>
      <c r="AE865" s="88"/>
      <c r="AF865" s="88"/>
      <c r="AG865" s="88"/>
    </row>
    <row r="866" spans="1:33" x14ac:dyDescent="0.5">
      <c r="A866" s="149">
        <v>864</v>
      </c>
      <c r="B866" s="146"/>
      <c r="C866" s="146"/>
      <c r="D866" s="146"/>
      <c r="E866" s="146"/>
      <c r="F866" s="146"/>
      <c r="G866" s="146"/>
      <c r="H866" s="146"/>
      <c r="I866" s="146"/>
      <c r="J866" s="146"/>
      <c r="K866" s="146"/>
      <c r="L866" s="218" t="str">
        <f t="shared" si="170"/>
        <v/>
      </c>
      <c r="M866" s="123">
        <f t="shared" si="172"/>
        <v>0</v>
      </c>
      <c r="N866" s="119" t="str">
        <f t="shared" si="173"/>
        <v/>
      </c>
      <c r="O866" s="119" t="str">
        <f t="shared" si="174"/>
        <v/>
      </c>
      <c r="P866" s="119" t="str">
        <f t="shared" si="175"/>
        <v/>
      </c>
      <c r="Q866" s="119" t="str">
        <f t="shared" si="176"/>
        <v/>
      </c>
      <c r="R866" s="119" t="str">
        <f t="shared" si="177"/>
        <v/>
      </c>
      <c r="S866" s="119" t="str">
        <f t="shared" si="178"/>
        <v/>
      </c>
      <c r="T866" s="119" t="str">
        <f t="shared" si="179"/>
        <v/>
      </c>
      <c r="U866" s="119" t="str">
        <f t="shared" si="180"/>
        <v/>
      </c>
      <c r="V866" s="119" t="str">
        <f t="shared" si="181"/>
        <v/>
      </c>
      <c r="W866" s="119" t="str">
        <f t="shared" si="182"/>
        <v/>
      </c>
      <c r="X866" s="147" t="str">
        <f t="shared" si="171"/>
        <v/>
      </c>
      <c r="Y866" s="88"/>
      <c r="Z866" s="88"/>
      <c r="AA866" s="88"/>
      <c r="AB866" s="88"/>
      <c r="AC866" s="88"/>
      <c r="AD866" s="88"/>
      <c r="AE866" s="88"/>
      <c r="AF866" s="88"/>
      <c r="AG866" s="88"/>
    </row>
    <row r="867" spans="1:33" x14ac:dyDescent="0.5">
      <c r="A867" s="149">
        <v>865</v>
      </c>
      <c r="B867" s="146"/>
      <c r="C867" s="146"/>
      <c r="D867" s="146"/>
      <c r="E867" s="146"/>
      <c r="F867" s="146"/>
      <c r="G867" s="146"/>
      <c r="H867" s="146"/>
      <c r="I867" s="146"/>
      <c r="J867" s="146"/>
      <c r="K867" s="146"/>
      <c r="L867" s="218" t="str">
        <f t="shared" si="170"/>
        <v/>
      </c>
      <c r="M867" s="123">
        <f t="shared" si="172"/>
        <v>0</v>
      </c>
      <c r="N867" s="119" t="str">
        <f t="shared" si="173"/>
        <v/>
      </c>
      <c r="O867" s="119" t="str">
        <f t="shared" si="174"/>
        <v/>
      </c>
      <c r="P867" s="119" t="str">
        <f t="shared" si="175"/>
        <v/>
      </c>
      <c r="Q867" s="119" t="str">
        <f t="shared" si="176"/>
        <v/>
      </c>
      <c r="R867" s="119" t="str">
        <f t="shared" si="177"/>
        <v/>
      </c>
      <c r="S867" s="119" t="str">
        <f t="shared" si="178"/>
        <v/>
      </c>
      <c r="T867" s="119" t="str">
        <f t="shared" si="179"/>
        <v/>
      </c>
      <c r="U867" s="119" t="str">
        <f t="shared" si="180"/>
        <v/>
      </c>
      <c r="V867" s="119" t="str">
        <f t="shared" si="181"/>
        <v/>
      </c>
      <c r="W867" s="119" t="str">
        <f t="shared" si="182"/>
        <v/>
      </c>
      <c r="X867" s="147" t="str">
        <f t="shared" si="171"/>
        <v/>
      </c>
      <c r="Y867" s="88"/>
      <c r="Z867" s="88"/>
      <c r="AA867" s="88"/>
      <c r="AB867" s="88"/>
      <c r="AC867" s="88"/>
      <c r="AD867" s="88"/>
      <c r="AE867" s="88"/>
      <c r="AF867" s="88"/>
      <c r="AG867" s="88"/>
    </row>
    <row r="868" spans="1:33" x14ac:dyDescent="0.5">
      <c r="A868" s="149">
        <v>866</v>
      </c>
      <c r="B868" s="146"/>
      <c r="C868" s="146"/>
      <c r="D868" s="146"/>
      <c r="E868" s="146"/>
      <c r="F868" s="146"/>
      <c r="G868" s="146"/>
      <c r="H868" s="146"/>
      <c r="I868" s="146"/>
      <c r="J868" s="146"/>
      <c r="K868" s="146"/>
      <c r="L868" s="218" t="str">
        <f t="shared" si="170"/>
        <v/>
      </c>
      <c r="M868" s="123">
        <f t="shared" si="172"/>
        <v>0</v>
      </c>
      <c r="N868" s="119" t="str">
        <f t="shared" si="173"/>
        <v/>
      </c>
      <c r="O868" s="119" t="str">
        <f t="shared" si="174"/>
        <v/>
      </c>
      <c r="P868" s="119" t="str">
        <f t="shared" si="175"/>
        <v/>
      </c>
      <c r="Q868" s="119" t="str">
        <f t="shared" si="176"/>
        <v/>
      </c>
      <c r="R868" s="119" t="str">
        <f t="shared" si="177"/>
        <v/>
      </c>
      <c r="S868" s="119" t="str">
        <f t="shared" si="178"/>
        <v/>
      </c>
      <c r="T868" s="119" t="str">
        <f t="shared" si="179"/>
        <v/>
      </c>
      <c r="U868" s="119" t="str">
        <f t="shared" si="180"/>
        <v/>
      </c>
      <c r="V868" s="119" t="str">
        <f t="shared" si="181"/>
        <v/>
      </c>
      <c r="W868" s="119" t="str">
        <f t="shared" si="182"/>
        <v/>
      </c>
      <c r="X868" s="147" t="str">
        <f t="shared" si="171"/>
        <v/>
      </c>
      <c r="Y868" s="88"/>
      <c r="Z868" s="88"/>
      <c r="AA868" s="88"/>
      <c r="AB868" s="88"/>
      <c r="AC868" s="88"/>
      <c r="AD868" s="88"/>
      <c r="AE868" s="88"/>
      <c r="AF868" s="88"/>
      <c r="AG868" s="88"/>
    </row>
    <row r="869" spans="1:33" x14ac:dyDescent="0.5">
      <c r="A869" s="149">
        <v>867</v>
      </c>
      <c r="B869" s="146"/>
      <c r="C869" s="146"/>
      <c r="D869" s="146"/>
      <c r="E869" s="146"/>
      <c r="F869" s="146"/>
      <c r="G869" s="146"/>
      <c r="H869" s="146"/>
      <c r="I869" s="146"/>
      <c r="J869" s="146"/>
      <c r="K869" s="146"/>
      <c r="L869" s="218" t="str">
        <f t="shared" si="170"/>
        <v/>
      </c>
      <c r="M869" s="123">
        <f t="shared" si="172"/>
        <v>0</v>
      </c>
      <c r="N869" s="119" t="str">
        <f t="shared" si="173"/>
        <v/>
      </c>
      <c r="O869" s="119" t="str">
        <f t="shared" si="174"/>
        <v/>
      </c>
      <c r="P869" s="119" t="str">
        <f t="shared" si="175"/>
        <v/>
      </c>
      <c r="Q869" s="119" t="str">
        <f t="shared" si="176"/>
        <v/>
      </c>
      <c r="R869" s="119" t="str">
        <f t="shared" si="177"/>
        <v/>
      </c>
      <c r="S869" s="119" t="str">
        <f t="shared" si="178"/>
        <v/>
      </c>
      <c r="T869" s="119" t="str">
        <f t="shared" si="179"/>
        <v/>
      </c>
      <c r="U869" s="119" t="str">
        <f t="shared" si="180"/>
        <v/>
      </c>
      <c r="V869" s="119" t="str">
        <f t="shared" si="181"/>
        <v/>
      </c>
      <c r="W869" s="119" t="str">
        <f t="shared" si="182"/>
        <v/>
      </c>
      <c r="X869" s="147" t="str">
        <f t="shared" si="171"/>
        <v/>
      </c>
      <c r="Y869" s="88"/>
      <c r="Z869" s="88"/>
      <c r="AA869" s="88"/>
      <c r="AB869" s="88"/>
      <c r="AC869" s="88"/>
      <c r="AD869" s="88"/>
      <c r="AE869" s="88"/>
      <c r="AF869" s="88"/>
      <c r="AG869" s="88"/>
    </row>
    <row r="870" spans="1:33" x14ac:dyDescent="0.5">
      <c r="A870" s="149">
        <v>868</v>
      </c>
      <c r="B870" s="146"/>
      <c r="C870" s="146"/>
      <c r="D870" s="146"/>
      <c r="E870" s="146"/>
      <c r="F870" s="146"/>
      <c r="G870" s="146"/>
      <c r="H870" s="146"/>
      <c r="I870" s="146"/>
      <c r="J870" s="146"/>
      <c r="K870" s="146"/>
      <c r="L870" s="218" t="str">
        <f t="shared" si="170"/>
        <v/>
      </c>
      <c r="M870" s="123">
        <f t="shared" si="172"/>
        <v>0</v>
      </c>
      <c r="N870" s="119" t="str">
        <f t="shared" si="173"/>
        <v/>
      </c>
      <c r="O870" s="119" t="str">
        <f t="shared" si="174"/>
        <v/>
      </c>
      <c r="P870" s="119" t="str">
        <f t="shared" si="175"/>
        <v/>
      </c>
      <c r="Q870" s="119" t="str">
        <f t="shared" si="176"/>
        <v/>
      </c>
      <c r="R870" s="119" t="str">
        <f t="shared" si="177"/>
        <v/>
      </c>
      <c r="S870" s="119" t="str">
        <f t="shared" si="178"/>
        <v/>
      </c>
      <c r="T870" s="119" t="str">
        <f t="shared" si="179"/>
        <v/>
      </c>
      <c r="U870" s="119" t="str">
        <f t="shared" si="180"/>
        <v/>
      </c>
      <c r="V870" s="119" t="str">
        <f t="shared" si="181"/>
        <v/>
      </c>
      <c r="W870" s="119" t="str">
        <f t="shared" si="182"/>
        <v/>
      </c>
      <c r="X870" s="147" t="str">
        <f t="shared" si="171"/>
        <v/>
      </c>
      <c r="Y870" s="88"/>
      <c r="Z870" s="88"/>
      <c r="AA870" s="88"/>
      <c r="AB870" s="88"/>
      <c r="AC870" s="88"/>
      <c r="AD870" s="88"/>
      <c r="AE870" s="88"/>
      <c r="AF870" s="88"/>
      <c r="AG870" s="88"/>
    </row>
    <row r="871" spans="1:33" x14ac:dyDescent="0.5">
      <c r="A871" s="149">
        <v>869</v>
      </c>
      <c r="B871" s="146"/>
      <c r="C871" s="146"/>
      <c r="D871" s="146"/>
      <c r="E871" s="146"/>
      <c r="F871" s="146"/>
      <c r="G871" s="146"/>
      <c r="H871" s="146"/>
      <c r="I871" s="146"/>
      <c r="J871" s="146"/>
      <c r="K871" s="146"/>
      <c r="L871" s="218" t="str">
        <f t="shared" si="170"/>
        <v/>
      </c>
      <c r="M871" s="123">
        <f t="shared" si="172"/>
        <v>0</v>
      </c>
      <c r="N871" s="119" t="str">
        <f t="shared" si="173"/>
        <v/>
      </c>
      <c r="O871" s="119" t="str">
        <f t="shared" si="174"/>
        <v/>
      </c>
      <c r="P871" s="119" t="str">
        <f t="shared" si="175"/>
        <v/>
      </c>
      <c r="Q871" s="119" t="str">
        <f t="shared" si="176"/>
        <v/>
      </c>
      <c r="R871" s="119" t="str">
        <f t="shared" si="177"/>
        <v/>
      </c>
      <c r="S871" s="119" t="str">
        <f t="shared" si="178"/>
        <v/>
      </c>
      <c r="T871" s="119" t="str">
        <f t="shared" si="179"/>
        <v/>
      </c>
      <c r="U871" s="119" t="str">
        <f t="shared" si="180"/>
        <v/>
      </c>
      <c r="V871" s="119" t="str">
        <f t="shared" si="181"/>
        <v/>
      </c>
      <c r="W871" s="119" t="str">
        <f t="shared" si="182"/>
        <v/>
      </c>
      <c r="X871" s="147" t="str">
        <f t="shared" si="171"/>
        <v/>
      </c>
      <c r="Y871" s="88"/>
      <c r="Z871" s="88"/>
      <c r="AA871" s="88"/>
      <c r="AB871" s="88"/>
      <c r="AC871" s="88"/>
      <c r="AD871" s="88"/>
      <c r="AE871" s="88"/>
      <c r="AF871" s="88"/>
      <c r="AG871" s="88"/>
    </row>
    <row r="872" spans="1:33" x14ac:dyDescent="0.5">
      <c r="A872" s="149">
        <v>870</v>
      </c>
      <c r="B872" s="146"/>
      <c r="C872" s="146"/>
      <c r="D872" s="146"/>
      <c r="E872" s="146"/>
      <c r="F872" s="146"/>
      <c r="G872" s="146"/>
      <c r="H872" s="146"/>
      <c r="I872" s="146"/>
      <c r="J872" s="146"/>
      <c r="K872" s="146"/>
      <c r="L872" s="218" t="str">
        <f t="shared" si="170"/>
        <v/>
      </c>
      <c r="M872" s="123">
        <f t="shared" si="172"/>
        <v>0</v>
      </c>
      <c r="N872" s="119" t="str">
        <f t="shared" si="173"/>
        <v/>
      </c>
      <c r="O872" s="119" t="str">
        <f t="shared" si="174"/>
        <v/>
      </c>
      <c r="P872" s="119" t="str">
        <f t="shared" si="175"/>
        <v/>
      </c>
      <c r="Q872" s="119" t="str">
        <f t="shared" si="176"/>
        <v/>
      </c>
      <c r="R872" s="119" t="str">
        <f t="shared" si="177"/>
        <v/>
      </c>
      <c r="S872" s="119" t="str">
        <f t="shared" si="178"/>
        <v/>
      </c>
      <c r="T872" s="119" t="str">
        <f t="shared" si="179"/>
        <v/>
      </c>
      <c r="U872" s="119" t="str">
        <f t="shared" si="180"/>
        <v/>
      </c>
      <c r="V872" s="119" t="str">
        <f t="shared" si="181"/>
        <v/>
      </c>
      <c r="W872" s="119" t="str">
        <f t="shared" si="182"/>
        <v/>
      </c>
      <c r="X872" s="147" t="str">
        <f t="shared" si="171"/>
        <v/>
      </c>
      <c r="Y872" s="88"/>
      <c r="Z872" s="88"/>
      <c r="AA872" s="88"/>
      <c r="AB872" s="88"/>
      <c r="AC872" s="88"/>
      <c r="AD872" s="88"/>
      <c r="AE872" s="88"/>
      <c r="AF872" s="88"/>
      <c r="AG872" s="88"/>
    </row>
    <row r="873" spans="1:33" x14ac:dyDescent="0.5">
      <c r="A873" s="149">
        <v>871</v>
      </c>
      <c r="B873" s="146"/>
      <c r="C873" s="146"/>
      <c r="D873" s="146"/>
      <c r="E873" s="146"/>
      <c r="F873" s="146"/>
      <c r="G873" s="146"/>
      <c r="H873" s="146"/>
      <c r="I873" s="146"/>
      <c r="J873" s="146"/>
      <c r="K873" s="146"/>
      <c r="L873" s="218" t="str">
        <f t="shared" si="170"/>
        <v/>
      </c>
      <c r="M873" s="123">
        <f t="shared" si="172"/>
        <v>0</v>
      </c>
      <c r="N873" s="119" t="str">
        <f t="shared" si="173"/>
        <v/>
      </c>
      <c r="O873" s="119" t="str">
        <f t="shared" si="174"/>
        <v/>
      </c>
      <c r="P873" s="119" t="str">
        <f t="shared" si="175"/>
        <v/>
      </c>
      <c r="Q873" s="119" t="str">
        <f t="shared" si="176"/>
        <v/>
      </c>
      <c r="R873" s="119" t="str">
        <f t="shared" si="177"/>
        <v/>
      </c>
      <c r="S873" s="119" t="str">
        <f t="shared" si="178"/>
        <v/>
      </c>
      <c r="T873" s="119" t="str">
        <f t="shared" si="179"/>
        <v/>
      </c>
      <c r="U873" s="119" t="str">
        <f t="shared" si="180"/>
        <v/>
      </c>
      <c r="V873" s="119" t="str">
        <f t="shared" si="181"/>
        <v/>
      </c>
      <c r="W873" s="119" t="str">
        <f t="shared" si="182"/>
        <v/>
      </c>
      <c r="X873" s="147" t="str">
        <f t="shared" si="171"/>
        <v/>
      </c>
      <c r="Y873" s="88"/>
      <c r="Z873" s="88"/>
      <c r="AA873" s="88"/>
      <c r="AB873" s="88"/>
      <c r="AC873" s="88"/>
      <c r="AD873" s="88"/>
      <c r="AE873" s="88"/>
      <c r="AF873" s="88"/>
      <c r="AG873" s="88"/>
    </row>
    <row r="874" spans="1:33" x14ac:dyDescent="0.5">
      <c r="A874" s="149">
        <v>872</v>
      </c>
      <c r="B874" s="146"/>
      <c r="C874" s="146"/>
      <c r="D874" s="146"/>
      <c r="E874" s="146"/>
      <c r="F874" s="146"/>
      <c r="G874" s="146"/>
      <c r="H874" s="146"/>
      <c r="I874" s="146"/>
      <c r="J874" s="146"/>
      <c r="K874" s="146"/>
      <c r="L874" s="218" t="str">
        <f t="shared" si="170"/>
        <v/>
      </c>
      <c r="M874" s="123">
        <f t="shared" si="172"/>
        <v>0</v>
      </c>
      <c r="N874" s="119" t="str">
        <f t="shared" si="173"/>
        <v/>
      </c>
      <c r="O874" s="119" t="str">
        <f t="shared" si="174"/>
        <v/>
      </c>
      <c r="P874" s="119" t="str">
        <f t="shared" si="175"/>
        <v/>
      </c>
      <c r="Q874" s="119" t="str">
        <f t="shared" si="176"/>
        <v/>
      </c>
      <c r="R874" s="119" t="str">
        <f t="shared" si="177"/>
        <v/>
      </c>
      <c r="S874" s="119" t="str">
        <f t="shared" si="178"/>
        <v/>
      </c>
      <c r="T874" s="119" t="str">
        <f t="shared" si="179"/>
        <v/>
      </c>
      <c r="U874" s="119" t="str">
        <f t="shared" si="180"/>
        <v/>
      </c>
      <c r="V874" s="119" t="str">
        <f t="shared" si="181"/>
        <v/>
      </c>
      <c r="W874" s="119" t="str">
        <f t="shared" si="182"/>
        <v/>
      </c>
      <c r="X874" s="147" t="str">
        <f t="shared" si="171"/>
        <v/>
      </c>
      <c r="Y874" s="88"/>
      <c r="Z874" s="88"/>
      <c r="AA874" s="88"/>
      <c r="AB874" s="88"/>
      <c r="AC874" s="88"/>
      <c r="AD874" s="88"/>
      <c r="AE874" s="88"/>
      <c r="AF874" s="88"/>
      <c r="AG874" s="88"/>
    </row>
    <row r="875" spans="1:33" x14ac:dyDescent="0.5">
      <c r="A875" s="149">
        <v>873</v>
      </c>
      <c r="B875" s="146"/>
      <c r="C875" s="146"/>
      <c r="D875" s="146"/>
      <c r="E875" s="146"/>
      <c r="F875" s="146"/>
      <c r="G875" s="146"/>
      <c r="H875" s="146"/>
      <c r="I875" s="146"/>
      <c r="J875" s="146"/>
      <c r="K875" s="146"/>
      <c r="L875" s="218" t="str">
        <f t="shared" si="170"/>
        <v/>
      </c>
      <c r="M875" s="123">
        <f t="shared" si="172"/>
        <v>0</v>
      </c>
      <c r="N875" s="119" t="str">
        <f t="shared" si="173"/>
        <v/>
      </c>
      <c r="O875" s="119" t="str">
        <f t="shared" si="174"/>
        <v/>
      </c>
      <c r="P875" s="119" t="str">
        <f t="shared" si="175"/>
        <v/>
      </c>
      <c r="Q875" s="119" t="str">
        <f t="shared" si="176"/>
        <v/>
      </c>
      <c r="R875" s="119" t="str">
        <f t="shared" si="177"/>
        <v/>
      </c>
      <c r="S875" s="119" t="str">
        <f t="shared" si="178"/>
        <v/>
      </c>
      <c r="T875" s="119" t="str">
        <f t="shared" si="179"/>
        <v/>
      </c>
      <c r="U875" s="119" t="str">
        <f t="shared" si="180"/>
        <v/>
      </c>
      <c r="V875" s="119" t="str">
        <f t="shared" si="181"/>
        <v/>
      </c>
      <c r="W875" s="119" t="str">
        <f t="shared" si="182"/>
        <v/>
      </c>
      <c r="X875" s="147" t="str">
        <f t="shared" si="171"/>
        <v/>
      </c>
      <c r="Y875" s="88"/>
      <c r="Z875" s="88"/>
      <c r="AA875" s="88"/>
      <c r="AB875" s="88"/>
      <c r="AC875" s="88"/>
      <c r="AD875" s="88"/>
      <c r="AE875" s="88"/>
      <c r="AF875" s="88"/>
      <c r="AG875" s="88"/>
    </row>
    <row r="876" spans="1:33" x14ac:dyDescent="0.5">
      <c r="A876" s="149">
        <v>874</v>
      </c>
      <c r="B876" s="146"/>
      <c r="C876" s="146"/>
      <c r="D876" s="146"/>
      <c r="E876" s="146"/>
      <c r="F876" s="146"/>
      <c r="G876" s="146"/>
      <c r="H876" s="146"/>
      <c r="I876" s="146"/>
      <c r="J876" s="146"/>
      <c r="K876" s="146"/>
      <c r="L876" s="218" t="str">
        <f t="shared" si="170"/>
        <v/>
      </c>
      <c r="M876" s="123">
        <f t="shared" si="172"/>
        <v>0</v>
      </c>
      <c r="N876" s="119" t="str">
        <f t="shared" si="173"/>
        <v/>
      </c>
      <c r="O876" s="119" t="str">
        <f t="shared" si="174"/>
        <v/>
      </c>
      <c r="P876" s="119" t="str">
        <f t="shared" si="175"/>
        <v/>
      </c>
      <c r="Q876" s="119" t="str">
        <f t="shared" si="176"/>
        <v/>
      </c>
      <c r="R876" s="119" t="str">
        <f t="shared" si="177"/>
        <v/>
      </c>
      <c r="S876" s="119" t="str">
        <f t="shared" si="178"/>
        <v/>
      </c>
      <c r="T876" s="119" t="str">
        <f t="shared" si="179"/>
        <v/>
      </c>
      <c r="U876" s="119" t="str">
        <f t="shared" si="180"/>
        <v/>
      </c>
      <c r="V876" s="119" t="str">
        <f t="shared" si="181"/>
        <v/>
      </c>
      <c r="W876" s="119" t="str">
        <f t="shared" si="182"/>
        <v/>
      </c>
      <c r="X876" s="147" t="str">
        <f t="shared" si="171"/>
        <v/>
      </c>
      <c r="Y876" s="88"/>
      <c r="Z876" s="88"/>
      <c r="AA876" s="88"/>
      <c r="AB876" s="88"/>
      <c r="AC876" s="88"/>
      <c r="AD876" s="88"/>
      <c r="AE876" s="88"/>
      <c r="AF876" s="88"/>
      <c r="AG876" s="88"/>
    </row>
    <row r="877" spans="1:33" x14ac:dyDescent="0.5">
      <c r="A877" s="149">
        <v>875</v>
      </c>
      <c r="B877" s="146"/>
      <c r="C877" s="146"/>
      <c r="D877" s="146"/>
      <c r="E877" s="146"/>
      <c r="F877" s="146"/>
      <c r="G877" s="146"/>
      <c r="H877" s="146"/>
      <c r="I877" s="146"/>
      <c r="J877" s="146"/>
      <c r="K877" s="146"/>
      <c r="L877" s="218" t="str">
        <f t="shared" si="170"/>
        <v/>
      </c>
      <c r="M877" s="123">
        <f t="shared" si="172"/>
        <v>0</v>
      </c>
      <c r="N877" s="119" t="str">
        <f t="shared" si="173"/>
        <v/>
      </c>
      <c r="O877" s="119" t="str">
        <f t="shared" si="174"/>
        <v/>
      </c>
      <c r="P877" s="119" t="str">
        <f t="shared" si="175"/>
        <v/>
      </c>
      <c r="Q877" s="119" t="str">
        <f t="shared" si="176"/>
        <v/>
      </c>
      <c r="R877" s="119" t="str">
        <f t="shared" si="177"/>
        <v/>
      </c>
      <c r="S877" s="119" t="str">
        <f t="shared" si="178"/>
        <v/>
      </c>
      <c r="T877" s="119" t="str">
        <f t="shared" si="179"/>
        <v/>
      </c>
      <c r="U877" s="119" t="str">
        <f t="shared" si="180"/>
        <v/>
      </c>
      <c r="V877" s="119" t="str">
        <f t="shared" si="181"/>
        <v/>
      </c>
      <c r="W877" s="119" t="str">
        <f t="shared" si="182"/>
        <v/>
      </c>
      <c r="X877" s="147" t="str">
        <f t="shared" si="171"/>
        <v/>
      </c>
      <c r="Y877" s="88"/>
      <c r="Z877" s="88"/>
      <c r="AA877" s="88"/>
      <c r="AB877" s="88"/>
      <c r="AC877" s="88"/>
      <c r="AD877" s="88"/>
      <c r="AE877" s="88"/>
      <c r="AF877" s="88"/>
      <c r="AG877" s="88"/>
    </row>
    <row r="878" spans="1:33" x14ac:dyDescent="0.5">
      <c r="A878" s="149">
        <v>876</v>
      </c>
      <c r="B878" s="146"/>
      <c r="C878" s="146"/>
      <c r="D878" s="146"/>
      <c r="E878" s="146"/>
      <c r="F878" s="146"/>
      <c r="G878" s="146"/>
      <c r="H878" s="146"/>
      <c r="I878" s="146"/>
      <c r="J878" s="146"/>
      <c r="K878" s="146"/>
      <c r="L878" s="218" t="str">
        <f t="shared" si="170"/>
        <v/>
      </c>
      <c r="M878" s="123">
        <f t="shared" si="172"/>
        <v>0</v>
      </c>
      <c r="N878" s="119" t="str">
        <f t="shared" si="173"/>
        <v/>
      </c>
      <c r="O878" s="119" t="str">
        <f t="shared" si="174"/>
        <v/>
      </c>
      <c r="P878" s="119" t="str">
        <f t="shared" si="175"/>
        <v/>
      </c>
      <c r="Q878" s="119" t="str">
        <f t="shared" si="176"/>
        <v/>
      </c>
      <c r="R878" s="119" t="str">
        <f t="shared" si="177"/>
        <v/>
      </c>
      <c r="S878" s="119" t="str">
        <f t="shared" si="178"/>
        <v/>
      </c>
      <c r="T878" s="119" t="str">
        <f t="shared" si="179"/>
        <v/>
      </c>
      <c r="U878" s="119" t="str">
        <f t="shared" si="180"/>
        <v/>
      </c>
      <c r="V878" s="119" t="str">
        <f t="shared" si="181"/>
        <v/>
      </c>
      <c r="W878" s="119" t="str">
        <f t="shared" si="182"/>
        <v/>
      </c>
      <c r="X878" s="147" t="str">
        <f t="shared" si="171"/>
        <v/>
      </c>
      <c r="Y878" s="88"/>
      <c r="Z878" s="88"/>
      <c r="AA878" s="88"/>
      <c r="AB878" s="88"/>
      <c r="AC878" s="88"/>
      <c r="AD878" s="88"/>
      <c r="AE878" s="88"/>
      <c r="AF878" s="88"/>
      <c r="AG878" s="88"/>
    </row>
    <row r="879" spans="1:33" x14ac:dyDescent="0.5">
      <c r="A879" s="149">
        <v>877</v>
      </c>
      <c r="B879" s="146"/>
      <c r="C879" s="146"/>
      <c r="D879" s="146"/>
      <c r="E879" s="146"/>
      <c r="F879" s="146"/>
      <c r="G879" s="146"/>
      <c r="H879" s="146"/>
      <c r="I879" s="146"/>
      <c r="J879" s="146"/>
      <c r="K879" s="146"/>
      <c r="L879" s="218" t="str">
        <f t="shared" si="170"/>
        <v/>
      </c>
      <c r="M879" s="123">
        <f t="shared" si="172"/>
        <v>0</v>
      </c>
      <c r="N879" s="119" t="str">
        <f t="shared" si="173"/>
        <v/>
      </c>
      <c r="O879" s="119" t="str">
        <f t="shared" si="174"/>
        <v/>
      </c>
      <c r="P879" s="119" t="str">
        <f t="shared" si="175"/>
        <v/>
      </c>
      <c r="Q879" s="119" t="str">
        <f t="shared" si="176"/>
        <v/>
      </c>
      <c r="R879" s="119" t="str">
        <f t="shared" si="177"/>
        <v/>
      </c>
      <c r="S879" s="119" t="str">
        <f t="shared" si="178"/>
        <v/>
      </c>
      <c r="T879" s="119" t="str">
        <f t="shared" si="179"/>
        <v/>
      </c>
      <c r="U879" s="119" t="str">
        <f t="shared" si="180"/>
        <v/>
      </c>
      <c r="V879" s="119" t="str">
        <f t="shared" si="181"/>
        <v/>
      </c>
      <c r="W879" s="119" t="str">
        <f t="shared" si="182"/>
        <v/>
      </c>
      <c r="X879" s="147" t="str">
        <f t="shared" si="171"/>
        <v/>
      </c>
      <c r="Y879" s="88"/>
      <c r="Z879" s="88"/>
      <c r="AA879" s="88"/>
      <c r="AB879" s="88"/>
      <c r="AC879" s="88"/>
      <c r="AD879" s="88"/>
      <c r="AE879" s="88"/>
      <c r="AF879" s="88"/>
      <c r="AG879" s="88"/>
    </row>
    <row r="880" spans="1:33" x14ac:dyDescent="0.5">
      <c r="A880" s="149">
        <v>878</v>
      </c>
      <c r="B880" s="146"/>
      <c r="C880" s="146"/>
      <c r="D880" s="146"/>
      <c r="E880" s="146"/>
      <c r="F880" s="146"/>
      <c r="G880" s="146"/>
      <c r="H880" s="146"/>
      <c r="I880" s="146"/>
      <c r="J880" s="146"/>
      <c r="K880" s="146"/>
      <c r="L880" s="218" t="str">
        <f t="shared" si="170"/>
        <v/>
      </c>
      <c r="M880" s="123">
        <f t="shared" si="172"/>
        <v>0</v>
      </c>
      <c r="N880" s="119" t="str">
        <f t="shared" si="173"/>
        <v/>
      </c>
      <c r="O880" s="119" t="str">
        <f t="shared" si="174"/>
        <v/>
      </c>
      <c r="P880" s="119" t="str">
        <f t="shared" si="175"/>
        <v/>
      </c>
      <c r="Q880" s="119" t="str">
        <f t="shared" si="176"/>
        <v/>
      </c>
      <c r="R880" s="119" t="str">
        <f t="shared" si="177"/>
        <v/>
      </c>
      <c r="S880" s="119" t="str">
        <f t="shared" si="178"/>
        <v/>
      </c>
      <c r="T880" s="119" t="str">
        <f t="shared" si="179"/>
        <v/>
      </c>
      <c r="U880" s="119" t="str">
        <f t="shared" si="180"/>
        <v/>
      </c>
      <c r="V880" s="119" t="str">
        <f t="shared" si="181"/>
        <v/>
      </c>
      <c r="W880" s="119" t="str">
        <f t="shared" si="182"/>
        <v/>
      </c>
      <c r="X880" s="147" t="str">
        <f t="shared" si="171"/>
        <v/>
      </c>
      <c r="Y880" s="88"/>
      <c r="Z880" s="88"/>
      <c r="AA880" s="88"/>
      <c r="AB880" s="88"/>
      <c r="AC880" s="88"/>
      <c r="AD880" s="88"/>
      <c r="AE880" s="88"/>
      <c r="AF880" s="88"/>
      <c r="AG880" s="88"/>
    </row>
    <row r="881" spans="1:33" x14ac:dyDescent="0.5">
      <c r="A881" s="149">
        <v>879</v>
      </c>
      <c r="B881" s="146"/>
      <c r="C881" s="146"/>
      <c r="D881" s="146"/>
      <c r="E881" s="146"/>
      <c r="F881" s="146"/>
      <c r="G881" s="146"/>
      <c r="H881" s="146"/>
      <c r="I881" s="146"/>
      <c r="J881" s="146"/>
      <c r="K881" s="146"/>
      <c r="L881" s="218" t="str">
        <f t="shared" si="170"/>
        <v/>
      </c>
      <c r="M881" s="123">
        <f t="shared" si="172"/>
        <v>0</v>
      </c>
      <c r="N881" s="119" t="str">
        <f t="shared" si="173"/>
        <v/>
      </c>
      <c r="O881" s="119" t="str">
        <f t="shared" si="174"/>
        <v/>
      </c>
      <c r="P881" s="119" t="str">
        <f t="shared" si="175"/>
        <v/>
      </c>
      <c r="Q881" s="119" t="str">
        <f t="shared" si="176"/>
        <v/>
      </c>
      <c r="R881" s="119" t="str">
        <f t="shared" si="177"/>
        <v/>
      </c>
      <c r="S881" s="119" t="str">
        <f t="shared" si="178"/>
        <v/>
      </c>
      <c r="T881" s="119" t="str">
        <f t="shared" si="179"/>
        <v/>
      </c>
      <c r="U881" s="119" t="str">
        <f t="shared" si="180"/>
        <v/>
      </c>
      <c r="V881" s="119" t="str">
        <f t="shared" si="181"/>
        <v/>
      </c>
      <c r="W881" s="119" t="str">
        <f t="shared" si="182"/>
        <v/>
      </c>
      <c r="X881" s="147" t="str">
        <f t="shared" si="171"/>
        <v/>
      </c>
      <c r="Y881" s="88"/>
      <c r="Z881" s="88"/>
      <c r="AA881" s="88"/>
      <c r="AB881" s="88"/>
      <c r="AC881" s="88"/>
      <c r="AD881" s="88"/>
      <c r="AE881" s="88"/>
      <c r="AF881" s="88"/>
      <c r="AG881" s="88"/>
    </row>
    <row r="882" spans="1:33" x14ac:dyDescent="0.5">
      <c r="A882" s="149">
        <v>880</v>
      </c>
      <c r="B882" s="146"/>
      <c r="C882" s="146"/>
      <c r="D882" s="146"/>
      <c r="E882" s="146"/>
      <c r="F882" s="146"/>
      <c r="G882" s="146"/>
      <c r="H882" s="146"/>
      <c r="I882" s="146"/>
      <c r="J882" s="146"/>
      <c r="K882" s="146"/>
      <c r="L882" s="218" t="str">
        <f t="shared" si="170"/>
        <v/>
      </c>
      <c r="M882" s="123">
        <f t="shared" si="172"/>
        <v>0</v>
      </c>
      <c r="N882" s="119" t="str">
        <f t="shared" si="173"/>
        <v/>
      </c>
      <c r="O882" s="119" t="str">
        <f t="shared" si="174"/>
        <v/>
      </c>
      <c r="P882" s="119" t="str">
        <f t="shared" si="175"/>
        <v/>
      </c>
      <c r="Q882" s="119" t="str">
        <f t="shared" si="176"/>
        <v/>
      </c>
      <c r="R882" s="119" t="str">
        <f t="shared" si="177"/>
        <v/>
      </c>
      <c r="S882" s="119" t="str">
        <f t="shared" si="178"/>
        <v/>
      </c>
      <c r="T882" s="119" t="str">
        <f t="shared" si="179"/>
        <v/>
      </c>
      <c r="U882" s="119" t="str">
        <f t="shared" si="180"/>
        <v/>
      </c>
      <c r="V882" s="119" t="str">
        <f t="shared" si="181"/>
        <v/>
      </c>
      <c r="W882" s="119" t="str">
        <f t="shared" si="182"/>
        <v/>
      </c>
      <c r="X882" s="147" t="str">
        <f t="shared" si="171"/>
        <v/>
      </c>
      <c r="Y882" s="88"/>
      <c r="Z882" s="88"/>
      <c r="AA882" s="88"/>
      <c r="AB882" s="88"/>
      <c r="AC882" s="88"/>
      <c r="AD882" s="88"/>
      <c r="AE882" s="88"/>
      <c r="AF882" s="88"/>
      <c r="AG882" s="88"/>
    </row>
    <row r="883" spans="1:33" x14ac:dyDescent="0.5">
      <c r="A883" s="149">
        <v>881</v>
      </c>
      <c r="B883" s="146"/>
      <c r="C883" s="146"/>
      <c r="D883" s="146"/>
      <c r="E883" s="146"/>
      <c r="F883" s="146"/>
      <c r="G883" s="146"/>
      <c r="H883" s="146"/>
      <c r="I883" s="146"/>
      <c r="J883" s="146"/>
      <c r="K883" s="146"/>
      <c r="L883" s="218" t="str">
        <f t="shared" si="170"/>
        <v/>
      </c>
      <c r="M883" s="123">
        <f t="shared" si="172"/>
        <v>0</v>
      </c>
      <c r="N883" s="119" t="str">
        <f t="shared" si="173"/>
        <v/>
      </c>
      <c r="O883" s="119" t="str">
        <f t="shared" si="174"/>
        <v/>
      </c>
      <c r="P883" s="119" t="str">
        <f t="shared" si="175"/>
        <v/>
      </c>
      <c r="Q883" s="119" t="str">
        <f t="shared" si="176"/>
        <v/>
      </c>
      <c r="R883" s="119" t="str">
        <f t="shared" si="177"/>
        <v/>
      </c>
      <c r="S883" s="119" t="str">
        <f t="shared" si="178"/>
        <v/>
      </c>
      <c r="T883" s="119" t="str">
        <f t="shared" si="179"/>
        <v/>
      </c>
      <c r="U883" s="119" t="str">
        <f t="shared" si="180"/>
        <v/>
      </c>
      <c r="V883" s="119" t="str">
        <f t="shared" si="181"/>
        <v/>
      </c>
      <c r="W883" s="119" t="str">
        <f t="shared" si="182"/>
        <v/>
      </c>
      <c r="X883" s="147" t="str">
        <f t="shared" si="171"/>
        <v/>
      </c>
      <c r="Y883" s="88"/>
      <c r="Z883" s="88"/>
      <c r="AA883" s="88"/>
      <c r="AB883" s="88"/>
      <c r="AC883" s="88"/>
      <c r="AD883" s="88"/>
      <c r="AE883" s="88"/>
      <c r="AF883" s="88"/>
      <c r="AG883" s="88"/>
    </row>
    <row r="884" spans="1:33" x14ac:dyDescent="0.5">
      <c r="A884" s="149">
        <v>882</v>
      </c>
      <c r="B884" s="146"/>
      <c r="C884" s="146"/>
      <c r="D884" s="146"/>
      <c r="E884" s="146"/>
      <c r="F884" s="146"/>
      <c r="G884" s="146"/>
      <c r="H884" s="146"/>
      <c r="I884" s="146"/>
      <c r="J884" s="146"/>
      <c r="K884" s="146"/>
      <c r="L884" s="218" t="str">
        <f t="shared" si="170"/>
        <v/>
      </c>
      <c r="M884" s="123">
        <f t="shared" si="172"/>
        <v>0</v>
      </c>
      <c r="N884" s="119" t="str">
        <f t="shared" si="173"/>
        <v/>
      </c>
      <c r="O884" s="119" t="str">
        <f t="shared" si="174"/>
        <v/>
      </c>
      <c r="P884" s="119" t="str">
        <f t="shared" si="175"/>
        <v/>
      </c>
      <c r="Q884" s="119" t="str">
        <f t="shared" si="176"/>
        <v/>
      </c>
      <c r="R884" s="119" t="str">
        <f t="shared" si="177"/>
        <v/>
      </c>
      <c r="S884" s="119" t="str">
        <f t="shared" si="178"/>
        <v/>
      </c>
      <c r="T884" s="119" t="str">
        <f t="shared" si="179"/>
        <v/>
      </c>
      <c r="U884" s="119" t="str">
        <f t="shared" si="180"/>
        <v/>
      </c>
      <c r="V884" s="119" t="str">
        <f t="shared" si="181"/>
        <v/>
      </c>
      <c r="W884" s="119" t="str">
        <f t="shared" si="182"/>
        <v/>
      </c>
      <c r="X884" s="147" t="str">
        <f t="shared" si="171"/>
        <v/>
      </c>
      <c r="Y884" s="88"/>
      <c r="Z884" s="88"/>
      <c r="AA884" s="88"/>
      <c r="AB884" s="88"/>
      <c r="AC884" s="88"/>
      <c r="AD884" s="88"/>
      <c r="AE884" s="88"/>
      <c r="AF884" s="88"/>
      <c r="AG884" s="88"/>
    </row>
    <row r="885" spans="1:33" x14ac:dyDescent="0.5">
      <c r="A885" s="149">
        <v>883</v>
      </c>
      <c r="B885" s="146"/>
      <c r="C885" s="146"/>
      <c r="D885" s="146"/>
      <c r="E885" s="146"/>
      <c r="F885" s="146"/>
      <c r="G885" s="146"/>
      <c r="H885" s="146"/>
      <c r="I885" s="146"/>
      <c r="J885" s="146"/>
      <c r="K885" s="146"/>
      <c r="L885" s="218" t="str">
        <f t="shared" si="170"/>
        <v/>
      </c>
      <c r="M885" s="123">
        <f t="shared" si="172"/>
        <v>0</v>
      </c>
      <c r="N885" s="119" t="str">
        <f t="shared" si="173"/>
        <v/>
      </c>
      <c r="O885" s="119" t="str">
        <f t="shared" si="174"/>
        <v/>
      </c>
      <c r="P885" s="119" t="str">
        <f t="shared" si="175"/>
        <v/>
      </c>
      <c r="Q885" s="119" t="str">
        <f t="shared" si="176"/>
        <v/>
      </c>
      <c r="R885" s="119" t="str">
        <f t="shared" si="177"/>
        <v/>
      </c>
      <c r="S885" s="119" t="str">
        <f t="shared" si="178"/>
        <v/>
      </c>
      <c r="T885" s="119" t="str">
        <f t="shared" si="179"/>
        <v/>
      </c>
      <c r="U885" s="119" t="str">
        <f t="shared" si="180"/>
        <v/>
      </c>
      <c r="V885" s="119" t="str">
        <f t="shared" si="181"/>
        <v/>
      </c>
      <c r="W885" s="119" t="str">
        <f t="shared" si="182"/>
        <v/>
      </c>
      <c r="X885" s="147" t="str">
        <f t="shared" si="171"/>
        <v/>
      </c>
      <c r="Y885" s="88"/>
      <c r="Z885" s="88"/>
      <c r="AA885" s="88"/>
      <c r="AB885" s="88"/>
      <c r="AC885" s="88"/>
      <c r="AD885" s="88"/>
      <c r="AE885" s="88"/>
      <c r="AF885" s="88"/>
      <c r="AG885" s="88"/>
    </row>
    <row r="886" spans="1:33" x14ac:dyDescent="0.5">
      <c r="A886" s="149">
        <v>884</v>
      </c>
      <c r="B886" s="146"/>
      <c r="C886" s="146"/>
      <c r="D886" s="146"/>
      <c r="E886" s="146"/>
      <c r="F886" s="146"/>
      <c r="G886" s="146"/>
      <c r="H886" s="146"/>
      <c r="I886" s="146"/>
      <c r="J886" s="146"/>
      <c r="K886" s="146"/>
      <c r="L886" s="218" t="str">
        <f t="shared" si="170"/>
        <v/>
      </c>
      <c r="M886" s="123">
        <f t="shared" si="172"/>
        <v>0</v>
      </c>
      <c r="N886" s="119" t="str">
        <f t="shared" si="173"/>
        <v/>
      </c>
      <c r="O886" s="119" t="str">
        <f t="shared" si="174"/>
        <v/>
      </c>
      <c r="P886" s="119" t="str">
        <f t="shared" si="175"/>
        <v/>
      </c>
      <c r="Q886" s="119" t="str">
        <f t="shared" si="176"/>
        <v/>
      </c>
      <c r="R886" s="119" t="str">
        <f t="shared" si="177"/>
        <v/>
      </c>
      <c r="S886" s="119" t="str">
        <f t="shared" si="178"/>
        <v/>
      </c>
      <c r="T886" s="119" t="str">
        <f t="shared" si="179"/>
        <v/>
      </c>
      <c r="U886" s="119" t="str">
        <f t="shared" si="180"/>
        <v/>
      </c>
      <c r="V886" s="119" t="str">
        <f t="shared" si="181"/>
        <v/>
      </c>
      <c r="W886" s="119" t="str">
        <f t="shared" si="182"/>
        <v/>
      </c>
      <c r="X886" s="147" t="str">
        <f t="shared" si="171"/>
        <v/>
      </c>
      <c r="Y886" s="88"/>
      <c r="Z886" s="88"/>
      <c r="AA886" s="88"/>
      <c r="AB886" s="88"/>
      <c r="AC886" s="88"/>
      <c r="AD886" s="88"/>
      <c r="AE886" s="88"/>
      <c r="AF886" s="88"/>
      <c r="AG886" s="88"/>
    </row>
    <row r="887" spans="1:33" x14ac:dyDescent="0.5">
      <c r="A887" s="149">
        <v>885</v>
      </c>
      <c r="B887" s="146"/>
      <c r="C887" s="146"/>
      <c r="D887" s="146"/>
      <c r="E887" s="146"/>
      <c r="F887" s="146"/>
      <c r="G887" s="146"/>
      <c r="H887" s="146"/>
      <c r="I887" s="146"/>
      <c r="J887" s="146"/>
      <c r="K887" s="146"/>
      <c r="L887" s="218" t="str">
        <f t="shared" si="170"/>
        <v/>
      </c>
      <c r="M887" s="123">
        <f t="shared" si="172"/>
        <v>0</v>
      </c>
      <c r="N887" s="119" t="str">
        <f t="shared" si="173"/>
        <v/>
      </c>
      <c r="O887" s="119" t="str">
        <f t="shared" si="174"/>
        <v/>
      </c>
      <c r="P887" s="119" t="str">
        <f t="shared" si="175"/>
        <v/>
      </c>
      <c r="Q887" s="119" t="str">
        <f t="shared" si="176"/>
        <v/>
      </c>
      <c r="R887" s="119" t="str">
        <f t="shared" si="177"/>
        <v/>
      </c>
      <c r="S887" s="119" t="str">
        <f t="shared" si="178"/>
        <v/>
      </c>
      <c r="T887" s="119" t="str">
        <f t="shared" si="179"/>
        <v/>
      </c>
      <c r="U887" s="119" t="str">
        <f t="shared" si="180"/>
        <v/>
      </c>
      <c r="V887" s="119" t="str">
        <f t="shared" si="181"/>
        <v/>
      </c>
      <c r="W887" s="119" t="str">
        <f t="shared" si="182"/>
        <v/>
      </c>
      <c r="X887" s="147" t="str">
        <f t="shared" si="171"/>
        <v/>
      </c>
      <c r="Y887" s="88"/>
      <c r="Z887" s="88"/>
      <c r="AA887" s="88"/>
      <c r="AB887" s="88"/>
      <c r="AC887" s="88"/>
      <c r="AD887" s="88"/>
      <c r="AE887" s="88"/>
      <c r="AF887" s="88"/>
      <c r="AG887" s="88"/>
    </row>
    <row r="888" spans="1:33" x14ac:dyDescent="0.5">
      <c r="A888" s="149">
        <v>886</v>
      </c>
      <c r="B888" s="146"/>
      <c r="C888" s="146"/>
      <c r="D888" s="146"/>
      <c r="E888" s="146"/>
      <c r="F888" s="146"/>
      <c r="G888" s="146"/>
      <c r="H888" s="146"/>
      <c r="I888" s="146"/>
      <c r="J888" s="146"/>
      <c r="K888" s="146"/>
      <c r="L888" s="218" t="str">
        <f t="shared" si="170"/>
        <v/>
      </c>
      <c r="M888" s="123">
        <f t="shared" si="172"/>
        <v>0</v>
      </c>
      <c r="N888" s="119" t="str">
        <f t="shared" si="173"/>
        <v/>
      </c>
      <c r="O888" s="119" t="str">
        <f t="shared" si="174"/>
        <v/>
      </c>
      <c r="P888" s="119" t="str">
        <f t="shared" si="175"/>
        <v/>
      </c>
      <c r="Q888" s="119" t="str">
        <f t="shared" si="176"/>
        <v/>
      </c>
      <c r="R888" s="119" t="str">
        <f t="shared" si="177"/>
        <v/>
      </c>
      <c r="S888" s="119" t="str">
        <f t="shared" si="178"/>
        <v/>
      </c>
      <c r="T888" s="119" t="str">
        <f t="shared" si="179"/>
        <v/>
      </c>
      <c r="U888" s="119" t="str">
        <f t="shared" si="180"/>
        <v/>
      </c>
      <c r="V888" s="119" t="str">
        <f t="shared" si="181"/>
        <v/>
      </c>
      <c r="W888" s="119" t="str">
        <f t="shared" si="182"/>
        <v/>
      </c>
      <c r="X888" s="147" t="str">
        <f t="shared" si="171"/>
        <v/>
      </c>
      <c r="Y888" s="88"/>
      <c r="Z888" s="88"/>
      <c r="AA888" s="88"/>
      <c r="AB888" s="88"/>
      <c r="AC888" s="88"/>
      <c r="AD888" s="88"/>
      <c r="AE888" s="88"/>
      <c r="AF888" s="88"/>
      <c r="AG888" s="88"/>
    </row>
    <row r="889" spans="1:33" x14ac:dyDescent="0.5">
      <c r="A889" s="149">
        <v>887</v>
      </c>
      <c r="B889" s="146"/>
      <c r="C889" s="146"/>
      <c r="D889" s="146"/>
      <c r="E889" s="146"/>
      <c r="F889" s="146"/>
      <c r="G889" s="146"/>
      <c r="H889" s="146"/>
      <c r="I889" s="146"/>
      <c r="J889" s="146"/>
      <c r="K889" s="146"/>
      <c r="L889" s="218" t="str">
        <f t="shared" si="170"/>
        <v/>
      </c>
      <c r="M889" s="123">
        <f t="shared" si="172"/>
        <v>0</v>
      </c>
      <c r="N889" s="119" t="str">
        <f t="shared" si="173"/>
        <v/>
      </c>
      <c r="O889" s="119" t="str">
        <f t="shared" si="174"/>
        <v/>
      </c>
      <c r="P889" s="119" t="str">
        <f t="shared" si="175"/>
        <v/>
      </c>
      <c r="Q889" s="119" t="str">
        <f t="shared" si="176"/>
        <v/>
      </c>
      <c r="R889" s="119" t="str">
        <f t="shared" si="177"/>
        <v/>
      </c>
      <c r="S889" s="119" t="str">
        <f t="shared" si="178"/>
        <v/>
      </c>
      <c r="T889" s="119" t="str">
        <f t="shared" si="179"/>
        <v/>
      </c>
      <c r="U889" s="119" t="str">
        <f t="shared" si="180"/>
        <v/>
      </c>
      <c r="V889" s="119" t="str">
        <f t="shared" si="181"/>
        <v/>
      </c>
      <c r="W889" s="119" t="str">
        <f t="shared" si="182"/>
        <v/>
      </c>
      <c r="X889" s="147" t="str">
        <f t="shared" si="171"/>
        <v/>
      </c>
      <c r="Y889" s="88"/>
      <c r="Z889" s="88"/>
      <c r="AA889" s="88"/>
      <c r="AB889" s="88"/>
      <c r="AC889" s="88"/>
      <c r="AD889" s="88"/>
      <c r="AE889" s="88"/>
      <c r="AF889" s="88"/>
      <c r="AG889" s="88"/>
    </row>
    <row r="890" spans="1:33" x14ac:dyDescent="0.5">
      <c r="A890" s="149">
        <v>888</v>
      </c>
      <c r="B890" s="146"/>
      <c r="C890" s="146"/>
      <c r="D890" s="146"/>
      <c r="E890" s="146"/>
      <c r="F890" s="146"/>
      <c r="G890" s="146"/>
      <c r="H890" s="146"/>
      <c r="I890" s="146"/>
      <c r="J890" s="146"/>
      <c r="K890" s="146"/>
      <c r="L890" s="218" t="str">
        <f t="shared" si="170"/>
        <v/>
      </c>
      <c r="M890" s="123">
        <f t="shared" si="172"/>
        <v>0</v>
      </c>
      <c r="N890" s="119" t="str">
        <f t="shared" si="173"/>
        <v/>
      </c>
      <c r="O890" s="119" t="str">
        <f t="shared" si="174"/>
        <v/>
      </c>
      <c r="P890" s="119" t="str">
        <f t="shared" si="175"/>
        <v/>
      </c>
      <c r="Q890" s="119" t="str">
        <f t="shared" si="176"/>
        <v/>
      </c>
      <c r="R890" s="119" t="str">
        <f t="shared" si="177"/>
        <v/>
      </c>
      <c r="S890" s="119" t="str">
        <f t="shared" si="178"/>
        <v/>
      </c>
      <c r="T890" s="119" t="str">
        <f t="shared" si="179"/>
        <v/>
      </c>
      <c r="U890" s="119" t="str">
        <f t="shared" si="180"/>
        <v/>
      </c>
      <c r="V890" s="119" t="str">
        <f t="shared" si="181"/>
        <v/>
      </c>
      <c r="W890" s="119" t="str">
        <f t="shared" si="182"/>
        <v/>
      </c>
      <c r="X890" s="147" t="str">
        <f t="shared" si="171"/>
        <v/>
      </c>
      <c r="Y890" s="88"/>
      <c r="Z890" s="88"/>
      <c r="AA890" s="88"/>
      <c r="AB890" s="88"/>
      <c r="AC890" s="88"/>
      <c r="AD890" s="88"/>
      <c r="AE890" s="88"/>
      <c r="AF890" s="88"/>
      <c r="AG890" s="88"/>
    </row>
    <row r="891" spans="1:33" x14ac:dyDescent="0.5">
      <c r="A891" s="149">
        <v>889</v>
      </c>
      <c r="B891" s="146"/>
      <c r="C891" s="146"/>
      <c r="D891" s="146"/>
      <c r="E891" s="146"/>
      <c r="F891" s="146"/>
      <c r="G891" s="146"/>
      <c r="H891" s="146"/>
      <c r="I891" s="146"/>
      <c r="J891" s="146"/>
      <c r="K891" s="146"/>
      <c r="L891" s="218" t="str">
        <f t="shared" si="170"/>
        <v/>
      </c>
      <c r="M891" s="123">
        <f t="shared" si="172"/>
        <v>0</v>
      </c>
      <c r="N891" s="119" t="str">
        <f t="shared" si="173"/>
        <v/>
      </c>
      <c r="O891" s="119" t="str">
        <f t="shared" si="174"/>
        <v/>
      </c>
      <c r="P891" s="119" t="str">
        <f t="shared" si="175"/>
        <v/>
      </c>
      <c r="Q891" s="119" t="str">
        <f t="shared" si="176"/>
        <v/>
      </c>
      <c r="R891" s="119" t="str">
        <f t="shared" si="177"/>
        <v/>
      </c>
      <c r="S891" s="119" t="str">
        <f t="shared" si="178"/>
        <v/>
      </c>
      <c r="T891" s="119" t="str">
        <f t="shared" si="179"/>
        <v/>
      </c>
      <c r="U891" s="119" t="str">
        <f t="shared" si="180"/>
        <v/>
      </c>
      <c r="V891" s="119" t="str">
        <f t="shared" si="181"/>
        <v/>
      </c>
      <c r="W891" s="119" t="str">
        <f t="shared" si="182"/>
        <v/>
      </c>
      <c r="X891" s="147" t="str">
        <f t="shared" si="171"/>
        <v/>
      </c>
      <c r="Y891" s="88"/>
      <c r="Z891" s="88"/>
      <c r="AA891" s="88"/>
      <c r="AB891" s="88"/>
      <c r="AC891" s="88"/>
      <c r="AD891" s="88"/>
      <c r="AE891" s="88"/>
      <c r="AF891" s="88"/>
      <c r="AG891" s="88"/>
    </row>
    <row r="892" spans="1:33" x14ac:dyDescent="0.5">
      <c r="A892" s="149">
        <v>890</v>
      </c>
      <c r="B892" s="146"/>
      <c r="C892" s="146"/>
      <c r="D892" s="146"/>
      <c r="E892" s="146"/>
      <c r="F892" s="146"/>
      <c r="G892" s="146"/>
      <c r="H892" s="146"/>
      <c r="I892" s="146"/>
      <c r="J892" s="146"/>
      <c r="K892" s="146"/>
      <c r="L892" s="218" t="str">
        <f t="shared" si="170"/>
        <v/>
      </c>
      <c r="M892" s="123">
        <f t="shared" si="172"/>
        <v>0</v>
      </c>
      <c r="N892" s="119" t="str">
        <f t="shared" si="173"/>
        <v/>
      </c>
      <c r="O892" s="119" t="str">
        <f t="shared" si="174"/>
        <v/>
      </c>
      <c r="P892" s="119" t="str">
        <f t="shared" si="175"/>
        <v/>
      </c>
      <c r="Q892" s="119" t="str">
        <f t="shared" si="176"/>
        <v/>
      </c>
      <c r="R892" s="119" t="str">
        <f t="shared" si="177"/>
        <v/>
      </c>
      <c r="S892" s="119" t="str">
        <f t="shared" si="178"/>
        <v/>
      </c>
      <c r="T892" s="119" t="str">
        <f t="shared" si="179"/>
        <v/>
      </c>
      <c r="U892" s="119" t="str">
        <f t="shared" si="180"/>
        <v/>
      </c>
      <c r="V892" s="119" t="str">
        <f t="shared" si="181"/>
        <v/>
      </c>
      <c r="W892" s="119" t="str">
        <f t="shared" si="182"/>
        <v/>
      </c>
      <c r="X892" s="147" t="str">
        <f t="shared" si="171"/>
        <v/>
      </c>
      <c r="Y892" s="88"/>
      <c r="Z892" s="88"/>
      <c r="AA892" s="88"/>
      <c r="AB892" s="88"/>
      <c r="AC892" s="88"/>
      <c r="AD892" s="88"/>
      <c r="AE892" s="88"/>
      <c r="AF892" s="88"/>
      <c r="AG892" s="88"/>
    </row>
    <row r="893" spans="1:33" x14ac:dyDescent="0.5">
      <c r="A893" s="149">
        <v>891</v>
      </c>
      <c r="B893" s="146"/>
      <c r="C893" s="146"/>
      <c r="D893" s="146"/>
      <c r="E893" s="146"/>
      <c r="F893" s="146"/>
      <c r="G893" s="146"/>
      <c r="H893" s="146"/>
      <c r="I893" s="146"/>
      <c r="J893" s="146"/>
      <c r="K893" s="146"/>
      <c r="L893" s="218" t="str">
        <f t="shared" si="170"/>
        <v/>
      </c>
      <c r="M893" s="123">
        <f t="shared" si="172"/>
        <v>0</v>
      </c>
      <c r="N893" s="119" t="str">
        <f t="shared" si="173"/>
        <v/>
      </c>
      <c r="O893" s="119" t="str">
        <f t="shared" si="174"/>
        <v/>
      </c>
      <c r="P893" s="119" t="str">
        <f t="shared" si="175"/>
        <v/>
      </c>
      <c r="Q893" s="119" t="str">
        <f t="shared" si="176"/>
        <v/>
      </c>
      <c r="R893" s="119" t="str">
        <f t="shared" si="177"/>
        <v/>
      </c>
      <c r="S893" s="119" t="str">
        <f t="shared" si="178"/>
        <v/>
      </c>
      <c r="T893" s="119" t="str">
        <f t="shared" si="179"/>
        <v/>
      </c>
      <c r="U893" s="119" t="str">
        <f t="shared" si="180"/>
        <v/>
      </c>
      <c r="V893" s="119" t="str">
        <f t="shared" si="181"/>
        <v/>
      </c>
      <c r="W893" s="119" t="str">
        <f t="shared" si="182"/>
        <v/>
      </c>
      <c r="X893" s="147" t="str">
        <f t="shared" si="171"/>
        <v/>
      </c>
      <c r="Y893" s="88"/>
      <c r="Z893" s="88"/>
      <c r="AA893" s="88"/>
      <c r="AB893" s="88"/>
      <c r="AC893" s="88"/>
      <c r="AD893" s="88"/>
      <c r="AE893" s="88"/>
      <c r="AF893" s="88"/>
      <c r="AG893" s="88"/>
    </row>
    <row r="894" spans="1:33" x14ac:dyDescent="0.5">
      <c r="A894" s="149">
        <v>892</v>
      </c>
      <c r="B894" s="146"/>
      <c r="C894" s="146"/>
      <c r="D894" s="146"/>
      <c r="E894" s="146"/>
      <c r="F894" s="146"/>
      <c r="G894" s="146"/>
      <c r="H894" s="146"/>
      <c r="I894" s="146"/>
      <c r="J894" s="146"/>
      <c r="K894" s="146"/>
      <c r="L894" s="218" t="str">
        <f t="shared" si="170"/>
        <v/>
      </c>
      <c r="M894" s="123">
        <f t="shared" si="172"/>
        <v>0</v>
      </c>
      <c r="N894" s="119" t="str">
        <f t="shared" si="173"/>
        <v/>
      </c>
      <c r="O894" s="119" t="str">
        <f t="shared" si="174"/>
        <v/>
      </c>
      <c r="P894" s="119" t="str">
        <f t="shared" si="175"/>
        <v/>
      </c>
      <c r="Q894" s="119" t="str">
        <f t="shared" si="176"/>
        <v/>
      </c>
      <c r="R894" s="119" t="str">
        <f t="shared" si="177"/>
        <v/>
      </c>
      <c r="S894" s="119" t="str">
        <f t="shared" si="178"/>
        <v/>
      </c>
      <c r="T894" s="119" t="str">
        <f t="shared" si="179"/>
        <v/>
      </c>
      <c r="U894" s="119" t="str">
        <f t="shared" si="180"/>
        <v/>
      </c>
      <c r="V894" s="119" t="str">
        <f t="shared" si="181"/>
        <v/>
      </c>
      <c r="W894" s="119" t="str">
        <f t="shared" si="182"/>
        <v/>
      </c>
      <c r="X894" s="147" t="str">
        <f t="shared" si="171"/>
        <v/>
      </c>
      <c r="Y894" s="88"/>
      <c r="Z894" s="88"/>
      <c r="AA894" s="88"/>
      <c r="AB894" s="88"/>
      <c r="AC894" s="88"/>
      <c r="AD894" s="88"/>
      <c r="AE894" s="88"/>
      <c r="AF894" s="88"/>
      <c r="AG894" s="88"/>
    </row>
    <row r="895" spans="1:33" x14ac:dyDescent="0.5">
      <c r="A895" s="149">
        <v>893</v>
      </c>
      <c r="B895" s="146"/>
      <c r="C895" s="146"/>
      <c r="D895" s="146"/>
      <c r="E895" s="146"/>
      <c r="F895" s="146"/>
      <c r="G895" s="146"/>
      <c r="H895" s="146"/>
      <c r="I895" s="146"/>
      <c r="J895" s="146"/>
      <c r="K895" s="146"/>
      <c r="L895" s="218" t="str">
        <f t="shared" si="170"/>
        <v/>
      </c>
      <c r="M895" s="123">
        <f t="shared" si="172"/>
        <v>0</v>
      </c>
      <c r="N895" s="119" t="str">
        <f t="shared" si="173"/>
        <v/>
      </c>
      <c r="O895" s="119" t="str">
        <f t="shared" si="174"/>
        <v/>
      </c>
      <c r="P895" s="119" t="str">
        <f t="shared" si="175"/>
        <v/>
      </c>
      <c r="Q895" s="119" t="str">
        <f t="shared" si="176"/>
        <v/>
      </c>
      <c r="R895" s="119" t="str">
        <f t="shared" si="177"/>
        <v/>
      </c>
      <c r="S895" s="119" t="str">
        <f t="shared" si="178"/>
        <v/>
      </c>
      <c r="T895" s="119" t="str">
        <f t="shared" si="179"/>
        <v/>
      </c>
      <c r="U895" s="119" t="str">
        <f t="shared" si="180"/>
        <v/>
      </c>
      <c r="V895" s="119" t="str">
        <f t="shared" si="181"/>
        <v/>
      </c>
      <c r="W895" s="119" t="str">
        <f t="shared" si="182"/>
        <v/>
      </c>
      <c r="X895" s="147" t="str">
        <f t="shared" si="171"/>
        <v/>
      </c>
      <c r="Y895" s="88"/>
      <c r="Z895" s="88"/>
      <c r="AA895" s="88"/>
      <c r="AB895" s="88"/>
      <c r="AC895" s="88"/>
      <c r="AD895" s="88"/>
      <c r="AE895" s="88"/>
      <c r="AF895" s="88"/>
      <c r="AG895" s="88"/>
    </row>
    <row r="896" spans="1:33" x14ac:dyDescent="0.5">
      <c r="A896" s="149">
        <v>894</v>
      </c>
      <c r="B896" s="146"/>
      <c r="C896" s="146"/>
      <c r="D896" s="146"/>
      <c r="E896" s="146"/>
      <c r="F896" s="146"/>
      <c r="G896" s="146"/>
      <c r="H896" s="146"/>
      <c r="I896" s="146"/>
      <c r="J896" s="146"/>
      <c r="K896" s="146"/>
      <c r="L896" s="218" t="str">
        <f t="shared" si="170"/>
        <v/>
      </c>
      <c r="M896" s="123">
        <f t="shared" si="172"/>
        <v>0</v>
      </c>
      <c r="N896" s="119" t="str">
        <f t="shared" si="173"/>
        <v/>
      </c>
      <c r="O896" s="119" t="str">
        <f t="shared" si="174"/>
        <v/>
      </c>
      <c r="P896" s="119" t="str">
        <f t="shared" si="175"/>
        <v/>
      </c>
      <c r="Q896" s="119" t="str">
        <f t="shared" si="176"/>
        <v/>
      </c>
      <c r="R896" s="119" t="str">
        <f t="shared" si="177"/>
        <v/>
      </c>
      <c r="S896" s="119" t="str">
        <f t="shared" si="178"/>
        <v/>
      </c>
      <c r="T896" s="119" t="str">
        <f t="shared" si="179"/>
        <v/>
      </c>
      <c r="U896" s="119" t="str">
        <f t="shared" si="180"/>
        <v/>
      </c>
      <c r="V896" s="119" t="str">
        <f t="shared" si="181"/>
        <v/>
      </c>
      <c r="W896" s="119" t="str">
        <f t="shared" si="182"/>
        <v/>
      </c>
      <c r="X896" s="147" t="str">
        <f t="shared" si="171"/>
        <v/>
      </c>
      <c r="Y896" s="88"/>
      <c r="Z896" s="88"/>
      <c r="AA896" s="88"/>
      <c r="AB896" s="88"/>
      <c r="AC896" s="88"/>
      <c r="AD896" s="88"/>
      <c r="AE896" s="88"/>
      <c r="AF896" s="88"/>
      <c r="AG896" s="88"/>
    </row>
    <row r="897" spans="1:33" x14ac:dyDescent="0.5">
      <c r="A897" s="149">
        <v>895</v>
      </c>
      <c r="B897" s="146"/>
      <c r="C897" s="146"/>
      <c r="D897" s="146"/>
      <c r="E897" s="146"/>
      <c r="F897" s="146"/>
      <c r="G897" s="146"/>
      <c r="H897" s="146"/>
      <c r="I897" s="146"/>
      <c r="J897" s="146"/>
      <c r="K897" s="146"/>
      <c r="L897" s="218" t="str">
        <f t="shared" si="170"/>
        <v/>
      </c>
      <c r="M897" s="123">
        <f t="shared" si="172"/>
        <v>0</v>
      </c>
      <c r="N897" s="119" t="str">
        <f t="shared" si="173"/>
        <v/>
      </c>
      <c r="O897" s="119" t="str">
        <f t="shared" si="174"/>
        <v/>
      </c>
      <c r="P897" s="119" t="str">
        <f t="shared" si="175"/>
        <v/>
      </c>
      <c r="Q897" s="119" t="str">
        <f t="shared" si="176"/>
        <v/>
      </c>
      <c r="R897" s="119" t="str">
        <f t="shared" si="177"/>
        <v/>
      </c>
      <c r="S897" s="119" t="str">
        <f t="shared" si="178"/>
        <v/>
      </c>
      <c r="T897" s="119" t="str">
        <f t="shared" si="179"/>
        <v/>
      </c>
      <c r="U897" s="119" t="str">
        <f t="shared" si="180"/>
        <v/>
      </c>
      <c r="V897" s="119" t="str">
        <f t="shared" si="181"/>
        <v/>
      </c>
      <c r="W897" s="119" t="str">
        <f t="shared" si="182"/>
        <v/>
      </c>
      <c r="X897" s="147" t="str">
        <f t="shared" si="171"/>
        <v/>
      </c>
      <c r="Y897" s="88"/>
      <c r="Z897" s="88"/>
      <c r="AA897" s="88"/>
      <c r="AB897" s="88"/>
      <c r="AC897" s="88"/>
      <c r="AD897" s="88"/>
      <c r="AE897" s="88"/>
      <c r="AF897" s="88"/>
      <c r="AG897" s="88"/>
    </row>
    <row r="898" spans="1:33" x14ac:dyDescent="0.5">
      <c r="A898" s="149">
        <v>896</v>
      </c>
      <c r="B898" s="146"/>
      <c r="C898" s="146"/>
      <c r="D898" s="146"/>
      <c r="E898" s="146"/>
      <c r="F898" s="146"/>
      <c r="G898" s="146"/>
      <c r="H898" s="146"/>
      <c r="I898" s="146"/>
      <c r="J898" s="146"/>
      <c r="K898" s="146"/>
      <c r="L898" s="218" t="str">
        <f t="shared" si="170"/>
        <v/>
      </c>
      <c r="M898" s="123">
        <f t="shared" si="172"/>
        <v>0</v>
      </c>
      <c r="N898" s="119" t="str">
        <f t="shared" si="173"/>
        <v/>
      </c>
      <c r="O898" s="119" t="str">
        <f t="shared" si="174"/>
        <v/>
      </c>
      <c r="P898" s="119" t="str">
        <f t="shared" si="175"/>
        <v/>
      </c>
      <c r="Q898" s="119" t="str">
        <f t="shared" si="176"/>
        <v/>
      </c>
      <c r="R898" s="119" t="str">
        <f t="shared" si="177"/>
        <v/>
      </c>
      <c r="S898" s="119" t="str">
        <f t="shared" si="178"/>
        <v/>
      </c>
      <c r="T898" s="119" t="str">
        <f t="shared" si="179"/>
        <v/>
      </c>
      <c r="U898" s="119" t="str">
        <f t="shared" si="180"/>
        <v/>
      </c>
      <c r="V898" s="119" t="str">
        <f t="shared" si="181"/>
        <v/>
      </c>
      <c r="W898" s="119" t="str">
        <f t="shared" si="182"/>
        <v/>
      </c>
      <c r="X898" s="147" t="str">
        <f t="shared" si="171"/>
        <v/>
      </c>
      <c r="Y898" s="88"/>
      <c r="Z898" s="88"/>
      <c r="AA898" s="88"/>
      <c r="AB898" s="88"/>
      <c r="AC898" s="88"/>
      <c r="AD898" s="88"/>
      <c r="AE898" s="88"/>
      <c r="AF898" s="88"/>
      <c r="AG898" s="88"/>
    </row>
    <row r="899" spans="1:33" x14ac:dyDescent="0.5">
      <c r="A899" s="149">
        <v>897</v>
      </c>
      <c r="B899" s="146"/>
      <c r="C899" s="146"/>
      <c r="D899" s="146"/>
      <c r="E899" s="146"/>
      <c r="F899" s="146"/>
      <c r="G899" s="146"/>
      <c r="H899" s="146"/>
      <c r="I899" s="146"/>
      <c r="J899" s="146"/>
      <c r="K899" s="146"/>
      <c r="L899" s="218" t="str">
        <f t="shared" ref="L899:L962" si="183">X899</f>
        <v/>
      </c>
      <c r="M899" s="123">
        <f t="shared" si="172"/>
        <v>0</v>
      </c>
      <c r="N899" s="119" t="str">
        <f t="shared" si="173"/>
        <v/>
      </c>
      <c r="O899" s="119" t="str">
        <f t="shared" si="174"/>
        <v/>
      </c>
      <c r="P899" s="119" t="str">
        <f t="shared" si="175"/>
        <v/>
      </c>
      <c r="Q899" s="119" t="str">
        <f t="shared" si="176"/>
        <v/>
      </c>
      <c r="R899" s="119" t="str">
        <f t="shared" si="177"/>
        <v/>
      </c>
      <c r="S899" s="119" t="str">
        <f t="shared" si="178"/>
        <v/>
      </c>
      <c r="T899" s="119" t="str">
        <f t="shared" si="179"/>
        <v/>
      </c>
      <c r="U899" s="119" t="str">
        <f t="shared" si="180"/>
        <v/>
      </c>
      <c r="V899" s="119" t="str">
        <f t="shared" si="181"/>
        <v/>
      </c>
      <c r="W899" s="119" t="str">
        <f t="shared" si="182"/>
        <v/>
      </c>
      <c r="X899" s="147" t="str">
        <f t="shared" ref="X899:X962" si="184">IF(M899=0,"",SUM(B899:K899))</f>
        <v/>
      </c>
      <c r="Y899" s="88"/>
      <c r="Z899" s="88"/>
      <c r="AA899" s="88"/>
      <c r="AB899" s="88"/>
      <c r="AC899" s="88"/>
      <c r="AD899" s="88"/>
      <c r="AE899" s="88"/>
      <c r="AF899" s="88"/>
      <c r="AG899" s="88"/>
    </row>
    <row r="900" spans="1:33" x14ac:dyDescent="0.5">
      <c r="A900" s="149">
        <v>898</v>
      </c>
      <c r="B900" s="146"/>
      <c r="C900" s="146"/>
      <c r="D900" s="146"/>
      <c r="E900" s="146"/>
      <c r="F900" s="146"/>
      <c r="G900" s="146"/>
      <c r="H900" s="146"/>
      <c r="I900" s="146"/>
      <c r="J900" s="146"/>
      <c r="K900" s="146"/>
      <c r="L900" s="218" t="str">
        <f t="shared" si="183"/>
        <v/>
      </c>
      <c r="M900" s="123">
        <f t="shared" ref="M900:M963" si="185">COUNT(B900:K900)</f>
        <v>0</v>
      </c>
      <c r="N900" s="119" t="str">
        <f t="shared" ref="N900:N963" si="186">IF(B900=0,"",B900^2)</f>
        <v/>
      </c>
      <c r="O900" s="119" t="str">
        <f t="shared" ref="O900:O963" si="187">IF(C900=0,"",C900^2)</f>
        <v/>
      </c>
      <c r="P900" s="119" t="str">
        <f t="shared" ref="P900:P963" si="188">IF(D900=0,"",D900^2)</f>
        <v/>
      </c>
      <c r="Q900" s="119" t="str">
        <f t="shared" ref="Q900:Q963" si="189">IF(E900=0,"",E900^2)</f>
        <v/>
      </c>
      <c r="R900" s="119" t="str">
        <f t="shared" ref="R900:R963" si="190">IF(F900=0,"",F900^2)</f>
        <v/>
      </c>
      <c r="S900" s="119" t="str">
        <f t="shared" ref="S900:S963" si="191">IF(G900=0,"",G900^2)</f>
        <v/>
      </c>
      <c r="T900" s="119" t="str">
        <f t="shared" ref="T900:T963" si="192">IF(H900=0,"",H900^2)</f>
        <v/>
      </c>
      <c r="U900" s="119" t="str">
        <f t="shared" ref="U900:U963" si="193">IF(I900=0,"",I900^2)</f>
        <v/>
      </c>
      <c r="V900" s="119" t="str">
        <f t="shared" ref="V900:V963" si="194">IF(J900=0,"",J900^2)</f>
        <v/>
      </c>
      <c r="W900" s="119" t="str">
        <f t="shared" ref="W900:W963" si="195">IF(K900=0,"",K900^2)</f>
        <v/>
      </c>
      <c r="X900" s="147" t="str">
        <f t="shared" si="184"/>
        <v/>
      </c>
      <c r="Y900" s="88"/>
      <c r="Z900" s="88"/>
      <c r="AA900" s="88"/>
      <c r="AB900" s="88"/>
      <c r="AC900" s="88"/>
      <c r="AD900" s="88"/>
      <c r="AE900" s="88"/>
      <c r="AF900" s="88"/>
      <c r="AG900" s="88"/>
    </row>
    <row r="901" spans="1:33" x14ac:dyDescent="0.5">
      <c r="A901" s="149">
        <v>899</v>
      </c>
      <c r="B901" s="146"/>
      <c r="C901" s="146"/>
      <c r="D901" s="146"/>
      <c r="E901" s="146"/>
      <c r="F901" s="146"/>
      <c r="G901" s="146"/>
      <c r="H901" s="146"/>
      <c r="I901" s="146"/>
      <c r="J901" s="146"/>
      <c r="K901" s="146"/>
      <c r="L901" s="218" t="str">
        <f t="shared" si="183"/>
        <v/>
      </c>
      <c r="M901" s="123">
        <f t="shared" si="185"/>
        <v>0</v>
      </c>
      <c r="N901" s="119" t="str">
        <f t="shared" si="186"/>
        <v/>
      </c>
      <c r="O901" s="119" t="str">
        <f t="shared" si="187"/>
        <v/>
      </c>
      <c r="P901" s="119" t="str">
        <f t="shared" si="188"/>
        <v/>
      </c>
      <c r="Q901" s="119" t="str">
        <f t="shared" si="189"/>
        <v/>
      </c>
      <c r="R901" s="119" t="str">
        <f t="shared" si="190"/>
        <v/>
      </c>
      <c r="S901" s="119" t="str">
        <f t="shared" si="191"/>
        <v/>
      </c>
      <c r="T901" s="119" t="str">
        <f t="shared" si="192"/>
        <v/>
      </c>
      <c r="U901" s="119" t="str">
        <f t="shared" si="193"/>
        <v/>
      </c>
      <c r="V901" s="119" t="str">
        <f t="shared" si="194"/>
        <v/>
      </c>
      <c r="W901" s="119" t="str">
        <f t="shared" si="195"/>
        <v/>
      </c>
      <c r="X901" s="147" t="str">
        <f t="shared" si="184"/>
        <v/>
      </c>
      <c r="Y901" s="88"/>
      <c r="Z901" s="88"/>
      <c r="AA901" s="88"/>
      <c r="AB901" s="88"/>
      <c r="AC901" s="88"/>
      <c r="AD901" s="88"/>
      <c r="AE901" s="88"/>
      <c r="AF901" s="88"/>
      <c r="AG901" s="88"/>
    </row>
    <row r="902" spans="1:33" x14ac:dyDescent="0.5">
      <c r="A902" s="149">
        <v>900</v>
      </c>
      <c r="B902" s="146"/>
      <c r="C902" s="146"/>
      <c r="D902" s="146"/>
      <c r="E902" s="146"/>
      <c r="F902" s="146"/>
      <c r="G902" s="146"/>
      <c r="H902" s="146"/>
      <c r="I902" s="146"/>
      <c r="J902" s="146"/>
      <c r="K902" s="146"/>
      <c r="L902" s="218" t="str">
        <f t="shared" si="183"/>
        <v/>
      </c>
      <c r="M902" s="123">
        <f t="shared" si="185"/>
        <v>0</v>
      </c>
      <c r="N902" s="119" t="str">
        <f t="shared" si="186"/>
        <v/>
      </c>
      <c r="O902" s="119" t="str">
        <f t="shared" si="187"/>
        <v/>
      </c>
      <c r="P902" s="119" t="str">
        <f t="shared" si="188"/>
        <v/>
      </c>
      <c r="Q902" s="119" t="str">
        <f t="shared" si="189"/>
        <v/>
      </c>
      <c r="R902" s="119" t="str">
        <f t="shared" si="190"/>
        <v/>
      </c>
      <c r="S902" s="119" t="str">
        <f t="shared" si="191"/>
        <v/>
      </c>
      <c r="T902" s="119" t="str">
        <f t="shared" si="192"/>
        <v/>
      </c>
      <c r="U902" s="119" t="str">
        <f t="shared" si="193"/>
        <v/>
      </c>
      <c r="V902" s="119" t="str">
        <f t="shared" si="194"/>
        <v/>
      </c>
      <c r="W902" s="119" t="str">
        <f t="shared" si="195"/>
        <v/>
      </c>
      <c r="X902" s="147" t="str">
        <f t="shared" si="184"/>
        <v/>
      </c>
      <c r="Y902" s="88"/>
      <c r="Z902" s="88"/>
      <c r="AA902" s="88"/>
      <c r="AB902" s="88"/>
      <c r="AC902" s="88"/>
      <c r="AD902" s="88"/>
      <c r="AE902" s="88"/>
      <c r="AF902" s="88"/>
      <c r="AG902" s="88"/>
    </row>
    <row r="903" spans="1:33" x14ac:dyDescent="0.5">
      <c r="A903" s="149">
        <v>901</v>
      </c>
      <c r="B903" s="146"/>
      <c r="C903" s="146"/>
      <c r="D903" s="146"/>
      <c r="E903" s="146"/>
      <c r="F903" s="146"/>
      <c r="G903" s="146"/>
      <c r="H903" s="146"/>
      <c r="I903" s="146"/>
      <c r="J903" s="146"/>
      <c r="K903" s="146"/>
      <c r="L903" s="218" t="str">
        <f t="shared" si="183"/>
        <v/>
      </c>
      <c r="M903" s="123">
        <f t="shared" si="185"/>
        <v>0</v>
      </c>
      <c r="N903" s="119" t="str">
        <f t="shared" si="186"/>
        <v/>
      </c>
      <c r="O903" s="119" t="str">
        <f t="shared" si="187"/>
        <v/>
      </c>
      <c r="P903" s="119" t="str">
        <f t="shared" si="188"/>
        <v/>
      </c>
      <c r="Q903" s="119" t="str">
        <f t="shared" si="189"/>
        <v/>
      </c>
      <c r="R903" s="119" t="str">
        <f t="shared" si="190"/>
        <v/>
      </c>
      <c r="S903" s="119" t="str">
        <f t="shared" si="191"/>
        <v/>
      </c>
      <c r="T903" s="119" t="str">
        <f t="shared" si="192"/>
        <v/>
      </c>
      <c r="U903" s="119" t="str">
        <f t="shared" si="193"/>
        <v/>
      </c>
      <c r="V903" s="119" t="str">
        <f t="shared" si="194"/>
        <v/>
      </c>
      <c r="W903" s="119" t="str">
        <f t="shared" si="195"/>
        <v/>
      </c>
      <c r="X903" s="147" t="str">
        <f t="shared" si="184"/>
        <v/>
      </c>
      <c r="Y903" s="88"/>
      <c r="Z903" s="88"/>
      <c r="AA903" s="88"/>
      <c r="AB903" s="88"/>
      <c r="AC903" s="88"/>
      <c r="AD903" s="88"/>
      <c r="AE903" s="88"/>
      <c r="AF903" s="88"/>
      <c r="AG903" s="88"/>
    </row>
    <row r="904" spans="1:33" x14ac:dyDescent="0.5">
      <c r="A904" s="149">
        <v>902</v>
      </c>
      <c r="B904" s="146"/>
      <c r="C904" s="146"/>
      <c r="D904" s="146"/>
      <c r="E904" s="146"/>
      <c r="F904" s="146"/>
      <c r="G904" s="146"/>
      <c r="H904" s="146"/>
      <c r="I904" s="146"/>
      <c r="J904" s="146"/>
      <c r="K904" s="146"/>
      <c r="L904" s="218" t="str">
        <f t="shared" si="183"/>
        <v/>
      </c>
      <c r="M904" s="123">
        <f t="shared" si="185"/>
        <v>0</v>
      </c>
      <c r="N904" s="119" t="str">
        <f t="shared" si="186"/>
        <v/>
      </c>
      <c r="O904" s="119" t="str">
        <f t="shared" si="187"/>
        <v/>
      </c>
      <c r="P904" s="119" t="str">
        <f t="shared" si="188"/>
        <v/>
      </c>
      <c r="Q904" s="119" t="str">
        <f t="shared" si="189"/>
        <v/>
      </c>
      <c r="R904" s="119" t="str">
        <f t="shared" si="190"/>
        <v/>
      </c>
      <c r="S904" s="119" t="str">
        <f t="shared" si="191"/>
        <v/>
      </c>
      <c r="T904" s="119" t="str">
        <f t="shared" si="192"/>
        <v/>
      </c>
      <c r="U904" s="119" t="str">
        <f t="shared" si="193"/>
        <v/>
      </c>
      <c r="V904" s="119" t="str">
        <f t="shared" si="194"/>
        <v/>
      </c>
      <c r="W904" s="119" t="str">
        <f t="shared" si="195"/>
        <v/>
      </c>
      <c r="X904" s="147" t="str">
        <f t="shared" si="184"/>
        <v/>
      </c>
      <c r="Y904" s="88"/>
      <c r="Z904" s="88"/>
      <c r="AA904" s="88"/>
      <c r="AB904" s="88"/>
      <c r="AC904" s="88"/>
      <c r="AD904" s="88"/>
      <c r="AE904" s="88"/>
      <c r="AF904" s="88"/>
      <c r="AG904" s="88"/>
    </row>
    <row r="905" spans="1:33" x14ac:dyDescent="0.5">
      <c r="A905" s="149">
        <v>903</v>
      </c>
      <c r="B905" s="146"/>
      <c r="C905" s="146"/>
      <c r="D905" s="146"/>
      <c r="E905" s="146"/>
      <c r="F905" s="146"/>
      <c r="G905" s="146"/>
      <c r="H905" s="146"/>
      <c r="I905" s="146"/>
      <c r="J905" s="146"/>
      <c r="K905" s="146"/>
      <c r="L905" s="218" t="str">
        <f t="shared" si="183"/>
        <v/>
      </c>
      <c r="M905" s="123">
        <f t="shared" si="185"/>
        <v>0</v>
      </c>
      <c r="N905" s="119" t="str">
        <f t="shared" si="186"/>
        <v/>
      </c>
      <c r="O905" s="119" t="str">
        <f t="shared" si="187"/>
        <v/>
      </c>
      <c r="P905" s="119" t="str">
        <f t="shared" si="188"/>
        <v/>
      </c>
      <c r="Q905" s="119" t="str">
        <f t="shared" si="189"/>
        <v/>
      </c>
      <c r="R905" s="119" t="str">
        <f t="shared" si="190"/>
        <v/>
      </c>
      <c r="S905" s="119" t="str">
        <f t="shared" si="191"/>
        <v/>
      </c>
      <c r="T905" s="119" t="str">
        <f t="shared" si="192"/>
        <v/>
      </c>
      <c r="U905" s="119" t="str">
        <f t="shared" si="193"/>
        <v/>
      </c>
      <c r="V905" s="119" t="str">
        <f t="shared" si="194"/>
        <v/>
      </c>
      <c r="W905" s="119" t="str">
        <f t="shared" si="195"/>
        <v/>
      </c>
      <c r="X905" s="147" t="str">
        <f t="shared" si="184"/>
        <v/>
      </c>
      <c r="Y905" s="88"/>
      <c r="Z905" s="88"/>
      <c r="AA905" s="88"/>
      <c r="AB905" s="88"/>
      <c r="AC905" s="88"/>
      <c r="AD905" s="88"/>
      <c r="AE905" s="88"/>
      <c r="AF905" s="88"/>
      <c r="AG905" s="88"/>
    </row>
    <row r="906" spans="1:33" x14ac:dyDescent="0.5">
      <c r="A906" s="149">
        <v>904</v>
      </c>
      <c r="B906" s="146"/>
      <c r="C906" s="146"/>
      <c r="D906" s="146"/>
      <c r="E906" s="146"/>
      <c r="F906" s="146"/>
      <c r="G906" s="146"/>
      <c r="H906" s="146"/>
      <c r="I906" s="146"/>
      <c r="J906" s="146"/>
      <c r="K906" s="146"/>
      <c r="L906" s="218" t="str">
        <f t="shared" si="183"/>
        <v/>
      </c>
      <c r="M906" s="123">
        <f t="shared" si="185"/>
        <v>0</v>
      </c>
      <c r="N906" s="119" t="str">
        <f t="shared" si="186"/>
        <v/>
      </c>
      <c r="O906" s="119" t="str">
        <f t="shared" si="187"/>
        <v/>
      </c>
      <c r="P906" s="119" t="str">
        <f t="shared" si="188"/>
        <v/>
      </c>
      <c r="Q906" s="119" t="str">
        <f t="shared" si="189"/>
        <v/>
      </c>
      <c r="R906" s="119" t="str">
        <f t="shared" si="190"/>
        <v/>
      </c>
      <c r="S906" s="119" t="str">
        <f t="shared" si="191"/>
        <v/>
      </c>
      <c r="T906" s="119" t="str">
        <f t="shared" si="192"/>
        <v/>
      </c>
      <c r="U906" s="119" t="str">
        <f t="shared" si="193"/>
        <v/>
      </c>
      <c r="V906" s="119" t="str">
        <f t="shared" si="194"/>
        <v/>
      </c>
      <c r="W906" s="119" t="str">
        <f t="shared" si="195"/>
        <v/>
      </c>
      <c r="X906" s="147" t="str">
        <f t="shared" si="184"/>
        <v/>
      </c>
      <c r="Y906" s="88"/>
      <c r="Z906" s="88"/>
      <c r="AA906" s="88"/>
      <c r="AB906" s="88"/>
      <c r="AC906" s="88"/>
      <c r="AD906" s="88"/>
      <c r="AE906" s="88"/>
      <c r="AF906" s="88"/>
      <c r="AG906" s="88"/>
    </row>
    <row r="907" spans="1:33" x14ac:dyDescent="0.5">
      <c r="A907" s="149">
        <v>905</v>
      </c>
      <c r="B907" s="146"/>
      <c r="C907" s="146"/>
      <c r="D907" s="146"/>
      <c r="E907" s="146"/>
      <c r="F907" s="146"/>
      <c r="G907" s="146"/>
      <c r="H907" s="146"/>
      <c r="I907" s="146"/>
      <c r="J907" s="146"/>
      <c r="K907" s="146"/>
      <c r="L907" s="218" t="str">
        <f t="shared" si="183"/>
        <v/>
      </c>
      <c r="M907" s="123">
        <f t="shared" si="185"/>
        <v>0</v>
      </c>
      <c r="N907" s="119" t="str">
        <f t="shared" si="186"/>
        <v/>
      </c>
      <c r="O907" s="119" t="str">
        <f t="shared" si="187"/>
        <v/>
      </c>
      <c r="P907" s="119" t="str">
        <f t="shared" si="188"/>
        <v/>
      </c>
      <c r="Q907" s="119" t="str">
        <f t="shared" si="189"/>
        <v/>
      </c>
      <c r="R907" s="119" t="str">
        <f t="shared" si="190"/>
        <v/>
      </c>
      <c r="S907" s="119" t="str">
        <f t="shared" si="191"/>
        <v/>
      </c>
      <c r="T907" s="119" t="str">
        <f t="shared" si="192"/>
        <v/>
      </c>
      <c r="U907" s="119" t="str">
        <f t="shared" si="193"/>
        <v/>
      </c>
      <c r="V907" s="119" t="str">
        <f t="shared" si="194"/>
        <v/>
      </c>
      <c r="W907" s="119" t="str">
        <f t="shared" si="195"/>
        <v/>
      </c>
      <c r="X907" s="147" t="str">
        <f t="shared" si="184"/>
        <v/>
      </c>
      <c r="Y907" s="88"/>
      <c r="Z907" s="88"/>
      <c r="AA907" s="88"/>
      <c r="AB907" s="88"/>
      <c r="AC907" s="88"/>
      <c r="AD907" s="88"/>
      <c r="AE907" s="88"/>
      <c r="AF907" s="88"/>
      <c r="AG907" s="88"/>
    </row>
    <row r="908" spans="1:33" x14ac:dyDescent="0.5">
      <c r="A908" s="149">
        <v>906</v>
      </c>
      <c r="B908" s="146"/>
      <c r="C908" s="146"/>
      <c r="D908" s="146"/>
      <c r="E908" s="146"/>
      <c r="F908" s="146"/>
      <c r="G908" s="146"/>
      <c r="H908" s="146"/>
      <c r="I908" s="146"/>
      <c r="J908" s="146"/>
      <c r="K908" s="146"/>
      <c r="L908" s="218" t="str">
        <f t="shared" si="183"/>
        <v/>
      </c>
      <c r="M908" s="123">
        <f t="shared" si="185"/>
        <v>0</v>
      </c>
      <c r="N908" s="119" t="str">
        <f t="shared" si="186"/>
        <v/>
      </c>
      <c r="O908" s="119" t="str">
        <f t="shared" si="187"/>
        <v/>
      </c>
      <c r="P908" s="119" t="str">
        <f t="shared" si="188"/>
        <v/>
      </c>
      <c r="Q908" s="119" t="str">
        <f t="shared" si="189"/>
        <v/>
      </c>
      <c r="R908" s="119" t="str">
        <f t="shared" si="190"/>
        <v/>
      </c>
      <c r="S908" s="119" t="str">
        <f t="shared" si="191"/>
        <v/>
      </c>
      <c r="T908" s="119" t="str">
        <f t="shared" si="192"/>
        <v/>
      </c>
      <c r="U908" s="119" t="str">
        <f t="shared" si="193"/>
        <v/>
      </c>
      <c r="V908" s="119" t="str">
        <f t="shared" si="194"/>
        <v/>
      </c>
      <c r="W908" s="119" t="str">
        <f t="shared" si="195"/>
        <v/>
      </c>
      <c r="X908" s="147" t="str">
        <f t="shared" si="184"/>
        <v/>
      </c>
      <c r="Y908" s="88"/>
      <c r="Z908" s="88"/>
      <c r="AA908" s="88"/>
      <c r="AB908" s="88"/>
      <c r="AC908" s="88"/>
      <c r="AD908" s="88"/>
      <c r="AE908" s="88"/>
      <c r="AF908" s="88"/>
      <c r="AG908" s="88"/>
    </row>
    <row r="909" spans="1:33" x14ac:dyDescent="0.5">
      <c r="A909" s="149">
        <v>907</v>
      </c>
      <c r="B909" s="146"/>
      <c r="C909" s="146"/>
      <c r="D909" s="146"/>
      <c r="E909" s="146"/>
      <c r="F909" s="146"/>
      <c r="G909" s="146"/>
      <c r="H909" s="146"/>
      <c r="I909" s="146"/>
      <c r="J909" s="146"/>
      <c r="K909" s="146"/>
      <c r="L909" s="218" t="str">
        <f t="shared" si="183"/>
        <v/>
      </c>
      <c r="M909" s="123">
        <f t="shared" si="185"/>
        <v>0</v>
      </c>
      <c r="N909" s="119" t="str">
        <f t="shared" si="186"/>
        <v/>
      </c>
      <c r="O909" s="119" t="str">
        <f t="shared" si="187"/>
        <v/>
      </c>
      <c r="P909" s="119" t="str">
        <f t="shared" si="188"/>
        <v/>
      </c>
      <c r="Q909" s="119" t="str">
        <f t="shared" si="189"/>
        <v/>
      </c>
      <c r="R909" s="119" t="str">
        <f t="shared" si="190"/>
        <v/>
      </c>
      <c r="S909" s="119" t="str">
        <f t="shared" si="191"/>
        <v/>
      </c>
      <c r="T909" s="119" t="str">
        <f t="shared" si="192"/>
        <v/>
      </c>
      <c r="U909" s="119" t="str">
        <f t="shared" si="193"/>
        <v/>
      </c>
      <c r="V909" s="119" t="str">
        <f t="shared" si="194"/>
        <v/>
      </c>
      <c r="W909" s="119" t="str">
        <f t="shared" si="195"/>
        <v/>
      </c>
      <c r="X909" s="147" t="str">
        <f t="shared" si="184"/>
        <v/>
      </c>
      <c r="Y909" s="88"/>
      <c r="Z909" s="88"/>
      <c r="AA909" s="88"/>
      <c r="AB909" s="88"/>
      <c r="AC909" s="88"/>
      <c r="AD909" s="88"/>
      <c r="AE909" s="88"/>
      <c r="AF909" s="88"/>
      <c r="AG909" s="88"/>
    </row>
    <row r="910" spans="1:33" x14ac:dyDescent="0.5">
      <c r="A910" s="149">
        <v>908</v>
      </c>
      <c r="B910" s="146"/>
      <c r="C910" s="146"/>
      <c r="D910" s="146"/>
      <c r="E910" s="146"/>
      <c r="F910" s="146"/>
      <c r="G910" s="146"/>
      <c r="H910" s="146"/>
      <c r="I910" s="146"/>
      <c r="J910" s="146"/>
      <c r="K910" s="146"/>
      <c r="L910" s="218" t="str">
        <f t="shared" si="183"/>
        <v/>
      </c>
      <c r="M910" s="123">
        <f t="shared" si="185"/>
        <v>0</v>
      </c>
      <c r="N910" s="119" t="str">
        <f t="shared" si="186"/>
        <v/>
      </c>
      <c r="O910" s="119" t="str">
        <f t="shared" si="187"/>
        <v/>
      </c>
      <c r="P910" s="119" t="str">
        <f t="shared" si="188"/>
        <v/>
      </c>
      <c r="Q910" s="119" t="str">
        <f t="shared" si="189"/>
        <v/>
      </c>
      <c r="R910" s="119" t="str">
        <f t="shared" si="190"/>
        <v/>
      </c>
      <c r="S910" s="119" t="str">
        <f t="shared" si="191"/>
        <v/>
      </c>
      <c r="T910" s="119" t="str">
        <f t="shared" si="192"/>
        <v/>
      </c>
      <c r="U910" s="119" t="str">
        <f t="shared" si="193"/>
        <v/>
      </c>
      <c r="V910" s="119" t="str">
        <f t="shared" si="194"/>
        <v/>
      </c>
      <c r="W910" s="119" t="str">
        <f t="shared" si="195"/>
        <v/>
      </c>
      <c r="X910" s="147" t="str">
        <f t="shared" si="184"/>
        <v/>
      </c>
      <c r="Y910" s="88"/>
      <c r="Z910" s="88"/>
      <c r="AA910" s="88"/>
      <c r="AB910" s="88"/>
      <c r="AC910" s="88"/>
      <c r="AD910" s="88"/>
      <c r="AE910" s="88"/>
      <c r="AF910" s="88"/>
      <c r="AG910" s="88"/>
    </row>
    <row r="911" spans="1:33" x14ac:dyDescent="0.5">
      <c r="A911" s="149">
        <v>909</v>
      </c>
      <c r="B911" s="146"/>
      <c r="C911" s="146"/>
      <c r="D911" s="146"/>
      <c r="E911" s="146"/>
      <c r="F911" s="146"/>
      <c r="G911" s="146"/>
      <c r="H911" s="146"/>
      <c r="I911" s="146"/>
      <c r="J911" s="146"/>
      <c r="K911" s="146"/>
      <c r="L911" s="218" t="str">
        <f t="shared" si="183"/>
        <v/>
      </c>
      <c r="M911" s="123">
        <f t="shared" si="185"/>
        <v>0</v>
      </c>
      <c r="N911" s="119" t="str">
        <f t="shared" si="186"/>
        <v/>
      </c>
      <c r="O911" s="119" t="str">
        <f t="shared" si="187"/>
        <v/>
      </c>
      <c r="P911" s="119" t="str">
        <f t="shared" si="188"/>
        <v/>
      </c>
      <c r="Q911" s="119" t="str">
        <f t="shared" si="189"/>
        <v/>
      </c>
      <c r="R911" s="119" t="str">
        <f t="shared" si="190"/>
        <v/>
      </c>
      <c r="S911" s="119" t="str">
        <f t="shared" si="191"/>
        <v/>
      </c>
      <c r="T911" s="119" t="str">
        <f t="shared" si="192"/>
        <v/>
      </c>
      <c r="U911" s="119" t="str">
        <f t="shared" si="193"/>
        <v/>
      </c>
      <c r="V911" s="119" t="str">
        <f t="shared" si="194"/>
        <v/>
      </c>
      <c r="W911" s="119" t="str">
        <f t="shared" si="195"/>
        <v/>
      </c>
      <c r="X911" s="147" t="str">
        <f t="shared" si="184"/>
        <v/>
      </c>
      <c r="Y911" s="88"/>
      <c r="Z911" s="88"/>
      <c r="AA911" s="88"/>
      <c r="AB911" s="88"/>
      <c r="AC911" s="88"/>
      <c r="AD911" s="88"/>
      <c r="AE911" s="88"/>
      <c r="AF911" s="88"/>
      <c r="AG911" s="88"/>
    </row>
    <row r="912" spans="1:33" x14ac:dyDescent="0.5">
      <c r="A912" s="149">
        <v>910</v>
      </c>
      <c r="B912" s="146"/>
      <c r="C912" s="146"/>
      <c r="D912" s="146"/>
      <c r="E912" s="146"/>
      <c r="F912" s="146"/>
      <c r="G912" s="146"/>
      <c r="H912" s="146"/>
      <c r="I912" s="146"/>
      <c r="J912" s="146"/>
      <c r="K912" s="146"/>
      <c r="L912" s="218" t="str">
        <f t="shared" si="183"/>
        <v/>
      </c>
      <c r="M912" s="123">
        <f t="shared" si="185"/>
        <v>0</v>
      </c>
      <c r="N912" s="119" t="str">
        <f t="shared" si="186"/>
        <v/>
      </c>
      <c r="O912" s="119" t="str">
        <f t="shared" si="187"/>
        <v/>
      </c>
      <c r="P912" s="119" t="str">
        <f t="shared" si="188"/>
        <v/>
      </c>
      <c r="Q912" s="119" t="str">
        <f t="shared" si="189"/>
        <v/>
      </c>
      <c r="R912" s="119" t="str">
        <f t="shared" si="190"/>
        <v/>
      </c>
      <c r="S912" s="119" t="str">
        <f t="shared" si="191"/>
        <v/>
      </c>
      <c r="T912" s="119" t="str">
        <f t="shared" si="192"/>
        <v/>
      </c>
      <c r="U912" s="119" t="str">
        <f t="shared" si="193"/>
        <v/>
      </c>
      <c r="V912" s="119" t="str">
        <f t="shared" si="194"/>
        <v/>
      </c>
      <c r="W912" s="119" t="str">
        <f t="shared" si="195"/>
        <v/>
      </c>
      <c r="X912" s="147" t="str">
        <f t="shared" si="184"/>
        <v/>
      </c>
      <c r="Y912" s="88"/>
      <c r="Z912" s="88"/>
      <c r="AA912" s="88"/>
      <c r="AB912" s="88"/>
      <c r="AC912" s="88"/>
      <c r="AD912" s="88"/>
      <c r="AE912" s="88"/>
      <c r="AF912" s="88"/>
      <c r="AG912" s="88"/>
    </row>
    <row r="913" spans="1:33" x14ac:dyDescent="0.5">
      <c r="A913" s="149">
        <v>911</v>
      </c>
      <c r="B913" s="146"/>
      <c r="C913" s="146"/>
      <c r="D913" s="146"/>
      <c r="E913" s="146"/>
      <c r="F913" s="146"/>
      <c r="G913" s="146"/>
      <c r="H913" s="146"/>
      <c r="I913" s="146"/>
      <c r="J913" s="146"/>
      <c r="K913" s="146"/>
      <c r="L913" s="218" t="str">
        <f t="shared" si="183"/>
        <v/>
      </c>
      <c r="M913" s="123">
        <f t="shared" si="185"/>
        <v>0</v>
      </c>
      <c r="N913" s="119" t="str">
        <f t="shared" si="186"/>
        <v/>
      </c>
      <c r="O913" s="119" t="str">
        <f t="shared" si="187"/>
        <v/>
      </c>
      <c r="P913" s="119" t="str">
        <f t="shared" si="188"/>
        <v/>
      </c>
      <c r="Q913" s="119" t="str">
        <f t="shared" si="189"/>
        <v/>
      </c>
      <c r="R913" s="119" t="str">
        <f t="shared" si="190"/>
        <v/>
      </c>
      <c r="S913" s="119" t="str">
        <f t="shared" si="191"/>
        <v/>
      </c>
      <c r="T913" s="119" t="str">
        <f t="shared" si="192"/>
        <v/>
      </c>
      <c r="U913" s="119" t="str">
        <f t="shared" si="193"/>
        <v/>
      </c>
      <c r="V913" s="119" t="str">
        <f t="shared" si="194"/>
        <v/>
      </c>
      <c r="W913" s="119" t="str">
        <f t="shared" si="195"/>
        <v/>
      </c>
      <c r="X913" s="147" t="str">
        <f t="shared" si="184"/>
        <v/>
      </c>
      <c r="Y913" s="88"/>
      <c r="Z913" s="88"/>
      <c r="AA913" s="88"/>
      <c r="AB913" s="88"/>
      <c r="AC913" s="88"/>
      <c r="AD913" s="88"/>
      <c r="AE913" s="88"/>
      <c r="AF913" s="88"/>
      <c r="AG913" s="88"/>
    </row>
    <row r="914" spans="1:33" x14ac:dyDescent="0.5">
      <c r="A914" s="149">
        <v>912</v>
      </c>
      <c r="B914" s="146"/>
      <c r="C914" s="146"/>
      <c r="D914" s="146"/>
      <c r="E914" s="146"/>
      <c r="F914" s="146"/>
      <c r="G914" s="146"/>
      <c r="H914" s="146"/>
      <c r="I914" s="146"/>
      <c r="J914" s="146"/>
      <c r="K914" s="146"/>
      <c r="L914" s="218" t="str">
        <f t="shared" si="183"/>
        <v/>
      </c>
      <c r="M914" s="123">
        <f t="shared" si="185"/>
        <v>0</v>
      </c>
      <c r="N914" s="119" t="str">
        <f t="shared" si="186"/>
        <v/>
      </c>
      <c r="O914" s="119" t="str">
        <f t="shared" si="187"/>
        <v/>
      </c>
      <c r="P914" s="119" t="str">
        <f t="shared" si="188"/>
        <v/>
      </c>
      <c r="Q914" s="119" t="str">
        <f t="shared" si="189"/>
        <v/>
      </c>
      <c r="R914" s="119" t="str">
        <f t="shared" si="190"/>
        <v/>
      </c>
      <c r="S914" s="119" t="str">
        <f t="shared" si="191"/>
        <v/>
      </c>
      <c r="T914" s="119" t="str">
        <f t="shared" si="192"/>
        <v/>
      </c>
      <c r="U914" s="119" t="str">
        <f t="shared" si="193"/>
        <v/>
      </c>
      <c r="V914" s="119" t="str">
        <f t="shared" si="194"/>
        <v/>
      </c>
      <c r="W914" s="119" t="str">
        <f t="shared" si="195"/>
        <v/>
      </c>
      <c r="X914" s="147" t="str">
        <f t="shared" si="184"/>
        <v/>
      </c>
      <c r="Y914" s="88"/>
      <c r="Z914" s="88"/>
      <c r="AA914" s="88"/>
      <c r="AB914" s="88"/>
      <c r="AC914" s="88"/>
      <c r="AD914" s="88"/>
      <c r="AE914" s="88"/>
      <c r="AF914" s="88"/>
      <c r="AG914" s="88"/>
    </row>
    <row r="915" spans="1:33" x14ac:dyDescent="0.5">
      <c r="A915" s="149">
        <v>913</v>
      </c>
      <c r="B915" s="146"/>
      <c r="C915" s="146"/>
      <c r="D915" s="146"/>
      <c r="E915" s="146"/>
      <c r="F915" s="146"/>
      <c r="G915" s="146"/>
      <c r="H915" s="146"/>
      <c r="I915" s="146"/>
      <c r="J915" s="146"/>
      <c r="K915" s="146"/>
      <c r="L915" s="218" t="str">
        <f t="shared" si="183"/>
        <v/>
      </c>
      <c r="M915" s="123">
        <f t="shared" si="185"/>
        <v>0</v>
      </c>
      <c r="N915" s="119" t="str">
        <f t="shared" si="186"/>
        <v/>
      </c>
      <c r="O915" s="119" t="str">
        <f t="shared" si="187"/>
        <v/>
      </c>
      <c r="P915" s="119" t="str">
        <f t="shared" si="188"/>
        <v/>
      </c>
      <c r="Q915" s="119" t="str">
        <f t="shared" si="189"/>
        <v/>
      </c>
      <c r="R915" s="119" t="str">
        <f t="shared" si="190"/>
        <v/>
      </c>
      <c r="S915" s="119" t="str">
        <f t="shared" si="191"/>
        <v/>
      </c>
      <c r="T915" s="119" t="str">
        <f t="shared" si="192"/>
        <v/>
      </c>
      <c r="U915" s="119" t="str">
        <f t="shared" si="193"/>
        <v/>
      </c>
      <c r="V915" s="119" t="str">
        <f t="shared" si="194"/>
        <v/>
      </c>
      <c r="W915" s="119" t="str">
        <f t="shared" si="195"/>
        <v/>
      </c>
      <c r="X915" s="147" t="str">
        <f t="shared" si="184"/>
        <v/>
      </c>
      <c r="Y915" s="88"/>
      <c r="Z915" s="88"/>
      <c r="AA915" s="88"/>
      <c r="AB915" s="88"/>
      <c r="AC915" s="88"/>
      <c r="AD915" s="88"/>
      <c r="AE915" s="88"/>
      <c r="AF915" s="88"/>
      <c r="AG915" s="88"/>
    </row>
    <row r="916" spans="1:33" x14ac:dyDescent="0.5">
      <c r="A916" s="149">
        <v>914</v>
      </c>
      <c r="B916" s="146"/>
      <c r="C916" s="146"/>
      <c r="D916" s="146"/>
      <c r="E916" s="146"/>
      <c r="F916" s="146"/>
      <c r="G916" s="146"/>
      <c r="H916" s="146"/>
      <c r="I916" s="146"/>
      <c r="J916" s="146"/>
      <c r="K916" s="146"/>
      <c r="L916" s="218" t="str">
        <f t="shared" si="183"/>
        <v/>
      </c>
      <c r="M916" s="123">
        <f t="shared" si="185"/>
        <v>0</v>
      </c>
      <c r="N916" s="119" t="str">
        <f t="shared" si="186"/>
        <v/>
      </c>
      <c r="O916" s="119" t="str">
        <f t="shared" si="187"/>
        <v/>
      </c>
      <c r="P916" s="119" t="str">
        <f t="shared" si="188"/>
        <v/>
      </c>
      <c r="Q916" s="119" t="str">
        <f t="shared" si="189"/>
        <v/>
      </c>
      <c r="R916" s="119" t="str">
        <f t="shared" si="190"/>
        <v/>
      </c>
      <c r="S916" s="119" t="str">
        <f t="shared" si="191"/>
        <v/>
      </c>
      <c r="T916" s="119" t="str">
        <f t="shared" si="192"/>
        <v/>
      </c>
      <c r="U916" s="119" t="str">
        <f t="shared" si="193"/>
        <v/>
      </c>
      <c r="V916" s="119" t="str">
        <f t="shared" si="194"/>
        <v/>
      </c>
      <c r="W916" s="119" t="str">
        <f t="shared" si="195"/>
        <v/>
      </c>
      <c r="X916" s="147" t="str">
        <f t="shared" si="184"/>
        <v/>
      </c>
      <c r="Y916" s="88"/>
      <c r="Z916" s="88"/>
      <c r="AA916" s="88"/>
      <c r="AB916" s="88"/>
      <c r="AC916" s="88"/>
      <c r="AD916" s="88"/>
      <c r="AE916" s="88"/>
      <c r="AF916" s="88"/>
      <c r="AG916" s="88"/>
    </row>
    <row r="917" spans="1:33" x14ac:dyDescent="0.5">
      <c r="A917" s="149">
        <v>915</v>
      </c>
      <c r="B917" s="146"/>
      <c r="C917" s="146"/>
      <c r="D917" s="146"/>
      <c r="E917" s="146"/>
      <c r="F917" s="146"/>
      <c r="G917" s="146"/>
      <c r="H917" s="146"/>
      <c r="I917" s="146"/>
      <c r="J917" s="146"/>
      <c r="K917" s="146"/>
      <c r="L917" s="218" t="str">
        <f t="shared" si="183"/>
        <v/>
      </c>
      <c r="M917" s="123">
        <f t="shared" si="185"/>
        <v>0</v>
      </c>
      <c r="N917" s="119" t="str">
        <f t="shared" si="186"/>
        <v/>
      </c>
      <c r="O917" s="119" t="str">
        <f t="shared" si="187"/>
        <v/>
      </c>
      <c r="P917" s="119" t="str">
        <f t="shared" si="188"/>
        <v/>
      </c>
      <c r="Q917" s="119" t="str">
        <f t="shared" si="189"/>
        <v/>
      </c>
      <c r="R917" s="119" t="str">
        <f t="shared" si="190"/>
        <v/>
      </c>
      <c r="S917" s="119" t="str">
        <f t="shared" si="191"/>
        <v/>
      </c>
      <c r="T917" s="119" t="str">
        <f t="shared" si="192"/>
        <v/>
      </c>
      <c r="U917" s="119" t="str">
        <f t="shared" si="193"/>
        <v/>
      </c>
      <c r="V917" s="119" t="str">
        <f t="shared" si="194"/>
        <v/>
      </c>
      <c r="W917" s="119" t="str">
        <f t="shared" si="195"/>
        <v/>
      </c>
      <c r="X917" s="147" t="str">
        <f t="shared" si="184"/>
        <v/>
      </c>
      <c r="Y917" s="88"/>
      <c r="Z917" s="88"/>
      <c r="AA917" s="88"/>
      <c r="AB917" s="88"/>
      <c r="AC917" s="88"/>
      <c r="AD917" s="88"/>
      <c r="AE917" s="88"/>
      <c r="AF917" s="88"/>
      <c r="AG917" s="88"/>
    </row>
    <row r="918" spans="1:33" x14ac:dyDescent="0.5">
      <c r="A918" s="149">
        <v>916</v>
      </c>
      <c r="B918" s="146"/>
      <c r="C918" s="146"/>
      <c r="D918" s="146"/>
      <c r="E918" s="146"/>
      <c r="F918" s="146"/>
      <c r="G918" s="146"/>
      <c r="H918" s="146"/>
      <c r="I918" s="146"/>
      <c r="J918" s="146"/>
      <c r="K918" s="146"/>
      <c r="L918" s="218" t="str">
        <f t="shared" si="183"/>
        <v/>
      </c>
      <c r="M918" s="123">
        <f t="shared" si="185"/>
        <v>0</v>
      </c>
      <c r="N918" s="119" t="str">
        <f t="shared" si="186"/>
        <v/>
      </c>
      <c r="O918" s="119" t="str">
        <f t="shared" si="187"/>
        <v/>
      </c>
      <c r="P918" s="119" t="str">
        <f t="shared" si="188"/>
        <v/>
      </c>
      <c r="Q918" s="119" t="str">
        <f t="shared" si="189"/>
        <v/>
      </c>
      <c r="R918" s="119" t="str">
        <f t="shared" si="190"/>
        <v/>
      </c>
      <c r="S918" s="119" t="str">
        <f t="shared" si="191"/>
        <v/>
      </c>
      <c r="T918" s="119" t="str">
        <f t="shared" si="192"/>
        <v/>
      </c>
      <c r="U918" s="119" t="str">
        <f t="shared" si="193"/>
        <v/>
      </c>
      <c r="V918" s="119" t="str">
        <f t="shared" si="194"/>
        <v/>
      </c>
      <c r="W918" s="119" t="str">
        <f t="shared" si="195"/>
        <v/>
      </c>
      <c r="X918" s="147" t="str">
        <f t="shared" si="184"/>
        <v/>
      </c>
      <c r="Y918" s="88"/>
      <c r="Z918" s="88"/>
      <c r="AA918" s="88"/>
      <c r="AB918" s="88"/>
      <c r="AC918" s="88"/>
      <c r="AD918" s="88"/>
      <c r="AE918" s="88"/>
      <c r="AF918" s="88"/>
      <c r="AG918" s="88"/>
    </row>
    <row r="919" spans="1:33" x14ac:dyDescent="0.5">
      <c r="A919" s="149">
        <v>917</v>
      </c>
      <c r="B919" s="146"/>
      <c r="C919" s="146"/>
      <c r="D919" s="146"/>
      <c r="E919" s="146"/>
      <c r="F919" s="146"/>
      <c r="G919" s="146"/>
      <c r="H919" s="146"/>
      <c r="I919" s="146"/>
      <c r="J919" s="146"/>
      <c r="K919" s="146"/>
      <c r="L919" s="218" t="str">
        <f t="shared" si="183"/>
        <v/>
      </c>
      <c r="M919" s="123">
        <f t="shared" si="185"/>
        <v>0</v>
      </c>
      <c r="N919" s="119" t="str">
        <f t="shared" si="186"/>
        <v/>
      </c>
      <c r="O919" s="119" t="str">
        <f t="shared" si="187"/>
        <v/>
      </c>
      <c r="P919" s="119" t="str">
        <f t="shared" si="188"/>
        <v/>
      </c>
      <c r="Q919" s="119" t="str">
        <f t="shared" si="189"/>
        <v/>
      </c>
      <c r="R919" s="119" t="str">
        <f t="shared" si="190"/>
        <v/>
      </c>
      <c r="S919" s="119" t="str">
        <f t="shared" si="191"/>
        <v/>
      </c>
      <c r="T919" s="119" t="str">
        <f t="shared" si="192"/>
        <v/>
      </c>
      <c r="U919" s="119" t="str">
        <f t="shared" si="193"/>
        <v/>
      </c>
      <c r="V919" s="119" t="str">
        <f t="shared" si="194"/>
        <v/>
      </c>
      <c r="W919" s="119" t="str">
        <f t="shared" si="195"/>
        <v/>
      </c>
      <c r="X919" s="147" t="str">
        <f t="shared" si="184"/>
        <v/>
      </c>
      <c r="Y919" s="88"/>
      <c r="Z919" s="88"/>
      <c r="AA919" s="88"/>
      <c r="AB919" s="88"/>
      <c r="AC919" s="88"/>
      <c r="AD919" s="88"/>
      <c r="AE919" s="88"/>
      <c r="AF919" s="88"/>
      <c r="AG919" s="88"/>
    </row>
    <row r="920" spans="1:33" x14ac:dyDescent="0.5">
      <c r="A920" s="149">
        <v>918</v>
      </c>
      <c r="B920" s="146"/>
      <c r="C920" s="146"/>
      <c r="D920" s="146"/>
      <c r="E920" s="146"/>
      <c r="F920" s="146"/>
      <c r="G920" s="146"/>
      <c r="H920" s="146"/>
      <c r="I920" s="146"/>
      <c r="J920" s="146"/>
      <c r="K920" s="146"/>
      <c r="L920" s="218" t="str">
        <f t="shared" si="183"/>
        <v/>
      </c>
      <c r="M920" s="123">
        <f t="shared" si="185"/>
        <v>0</v>
      </c>
      <c r="N920" s="119" t="str">
        <f t="shared" si="186"/>
        <v/>
      </c>
      <c r="O920" s="119" t="str">
        <f t="shared" si="187"/>
        <v/>
      </c>
      <c r="P920" s="119" t="str">
        <f t="shared" si="188"/>
        <v/>
      </c>
      <c r="Q920" s="119" t="str">
        <f t="shared" si="189"/>
        <v/>
      </c>
      <c r="R920" s="119" t="str">
        <f t="shared" si="190"/>
        <v/>
      </c>
      <c r="S920" s="119" t="str">
        <f t="shared" si="191"/>
        <v/>
      </c>
      <c r="T920" s="119" t="str">
        <f t="shared" si="192"/>
        <v/>
      </c>
      <c r="U920" s="119" t="str">
        <f t="shared" si="193"/>
        <v/>
      </c>
      <c r="V920" s="119" t="str">
        <f t="shared" si="194"/>
        <v/>
      </c>
      <c r="W920" s="119" t="str">
        <f t="shared" si="195"/>
        <v/>
      </c>
      <c r="X920" s="147" t="str">
        <f t="shared" si="184"/>
        <v/>
      </c>
      <c r="Y920" s="88"/>
      <c r="Z920" s="88"/>
      <c r="AA920" s="88"/>
      <c r="AB920" s="88"/>
      <c r="AC920" s="88"/>
      <c r="AD920" s="88"/>
      <c r="AE920" s="88"/>
      <c r="AF920" s="88"/>
      <c r="AG920" s="88"/>
    </row>
    <row r="921" spans="1:33" x14ac:dyDescent="0.5">
      <c r="A921" s="149">
        <v>919</v>
      </c>
      <c r="B921" s="146"/>
      <c r="C921" s="146"/>
      <c r="D921" s="146"/>
      <c r="E921" s="146"/>
      <c r="F921" s="146"/>
      <c r="G921" s="146"/>
      <c r="H921" s="146"/>
      <c r="I921" s="146"/>
      <c r="J921" s="146"/>
      <c r="K921" s="146"/>
      <c r="L921" s="218" t="str">
        <f t="shared" si="183"/>
        <v/>
      </c>
      <c r="M921" s="123">
        <f t="shared" si="185"/>
        <v>0</v>
      </c>
      <c r="N921" s="119" t="str">
        <f t="shared" si="186"/>
        <v/>
      </c>
      <c r="O921" s="119" t="str">
        <f t="shared" si="187"/>
        <v/>
      </c>
      <c r="P921" s="119" t="str">
        <f t="shared" si="188"/>
        <v/>
      </c>
      <c r="Q921" s="119" t="str">
        <f t="shared" si="189"/>
        <v/>
      </c>
      <c r="R921" s="119" t="str">
        <f t="shared" si="190"/>
        <v/>
      </c>
      <c r="S921" s="119" t="str">
        <f t="shared" si="191"/>
        <v/>
      </c>
      <c r="T921" s="119" t="str">
        <f t="shared" si="192"/>
        <v/>
      </c>
      <c r="U921" s="119" t="str">
        <f t="shared" si="193"/>
        <v/>
      </c>
      <c r="V921" s="119" t="str">
        <f t="shared" si="194"/>
        <v/>
      </c>
      <c r="W921" s="119" t="str">
        <f t="shared" si="195"/>
        <v/>
      </c>
      <c r="X921" s="147" t="str">
        <f t="shared" si="184"/>
        <v/>
      </c>
      <c r="Y921" s="88"/>
      <c r="Z921" s="88"/>
      <c r="AA921" s="88"/>
      <c r="AB921" s="88"/>
      <c r="AC921" s="88"/>
      <c r="AD921" s="88"/>
      <c r="AE921" s="88"/>
      <c r="AF921" s="88"/>
      <c r="AG921" s="88"/>
    </row>
    <row r="922" spans="1:33" x14ac:dyDescent="0.5">
      <c r="A922" s="149">
        <v>920</v>
      </c>
      <c r="B922" s="146"/>
      <c r="C922" s="146"/>
      <c r="D922" s="146"/>
      <c r="E922" s="146"/>
      <c r="F922" s="146"/>
      <c r="G922" s="146"/>
      <c r="H922" s="146"/>
      <c r="I922" s="146"/>
      <c r="J922" s="146"/>
      <c r="K922" s="146"/>
      <c r="L922" s="218" t="str">
        <f t="shared" si="183"/>
        <v/>
      </c>
      <c r="M922" s="123">
        <f t="shared" si="185"/>
        <v>0</v>
      </c>
      <c r="N922" s="119" t="str">
        <f t="shared" si="186"/>
        <v/>
      </c>
      <c r="O922" s="119" t="str">
        <f t="shared" si="187"/>
        <v/>
      </c>
      <c r="P922" s="119" t="str">
        <f t="shared" si="188"/>
        <v/>
      </c>
      <c r="Q922" s="119" t="str">
        <f t="shared" si="189"/>
        <v/>
      </c>
      <c r="R922" s="119" t="str">
        <f t="shared" si="190"/>
        <v/>
      </c>
      <c r="S922" s="119" t="str">
        <f t="shared" si="191"/>
        <v/>
      </c>
      <c r="T922" s="119" t="str">
        <f t="shared" si="192"/>
        <v/>
      </c>
      <c r="U922" s="119" t="str">
        <f t="shared" si="193"/>
        <v/>
      </c>
      <c r="V922" s="119" t="str">
        <f t="shared" si="194"/>
        <v/>
      </c>
      <c r="W922" s="119" t="str">
        <f t="shared" si="195"/>
        <v/>
      </c>
      <c r="X922" s="147" t="str">
        <f t="shared" si="184"/>
        <v/>
      </c>
      <c r="Y922" s="88"/>
      <c r="Z922" s="88"/>
      <c r="AA922" s="88"/>
      <c r="AB922" s="88"/>
      <c r="AC922" s="88"/>
      <c r="AD922" s="88"/>
      <c r="AE922" s="88"/>
      <c r="AF922" s="88"/>
      <c r="AG922" s="88"/>
    </row>
    <row r="923" spans="1:33" x14ac:dyDescent="0.5">
      <c r="A923" s="149">
        <v>921</v>
      </c>
      <c r="B923" s="146"/>
      <c r="C923" s="146"/>
      <c r="D923" s="146"/>
      <c r="E923" s="146"/>
      <c r="F923" s="146"/>
      <c r="G923" s="146"/>
      <c r="H923" s="146"/>
      <c r="I923" s="146"/>
      <c r="J923" s="146"/>
      <c r="K923" s="146"/>
      <c r="L923" s="218" t="str">
        <f t="shared" si="183"/>
        <v/>
      </c>
      <c r="M923" s="123">
        <f t="shared" si="185"/>
        <v>0</v>
      </c>
      <c r="N923" s="119" t="str">
        <f t="shared" si="186"/>
        <v/>
      </c>
      <c r="O923" s="119" t="str">
        <f t="shared" si="187"/>
        <v/>
      </c>
      <c r="P923" s="119" t="str">
        <f t="shared" si="188"/>
        <v/>
      </c>
      <c r="Q923" s="119" t="str">
        <f t="shared" si="189"/>
        <v/>
      </c>
      <c r="R923" s="119" t="str">
        <f t="shared" si="190"/>
        <v/>
      </c>
      <c r="S923" s="119" t="str">
        <f t="shared" si="191"/>
        <v/>
      </c>
      <c r="T923" s="119" t="str">
        <f t="shared" si="192"/>
        <v/>
      </c>
      <c r="U923" s="119" t="str">
        <f t="shared" si="193"/>
        <v/>
      </c>
      <c r="V923" s="119" t="str">
        <f t="shared" si="194"/>
        <v/>
      </c>
      <c r="W923" s="119" t="str">
        <f t="shared" si="195"/>
        <v/>
      </c>
      <c r="X923" s="147" t="str">
        <f t="shared" si="184"/>
        <v/>
      </c>
      <c r="Y923" s="88"/>
      <c r="Z923" s="88"/>
      <c r="AA923" s="88"/>
      <c r="AB923" s="88"/>
      <c r="AC923" s="88"/>
      <c r="AD923" s="88"/>
      <c r="AE923" s="88"/>
      <c r="AF923" s="88"/>
      <c r="AG923" s="88"/>
    </row>
    <row r="924" spans="1:33" x14ac:dyDescent="0.5">
      <c r="A924" s="149">
        <v>922</v>
      </c>
      <c r="B924" s="146"/>
      <c r="C924" s="146"/>
      <c r="D924" s="146"/>
      <c r="E924" s="146"/>
      <c r="F924" s="146"/>
      <c r="G924" s="146"/>
      <c r="H924" s="146"/>
      <c r="I924" s="146"/>
      <c r="J924" s="146"/>
      <c r="K924" s="146"/>
      <c r="L924" s="218" t="str">
        <f t="shared" si="183"/>
        <v/>
      </c>
      <c r="M924" s="123">
        <f t="shared" si="185"/>
        <v>0</v>
      </c>
      <c r="N924" s="119" t="str">
        <f t="shared" si="186"/>
        <v/>
      </c>
      <c r="O924" s="119" t="str">
        <f t="shared" si="187"/>
        <v/>
      </c>
      <c r="P924" s="119" t="str">
        <f t="shared" si="188"/>
        <v/>
      </c>
      <c r="Q924" s="119" t="str">
        <f t="shared" si="189"/>
        <v/>
      </c>
      <c r="R924" s="119" t="str">
        <f t="shared" si="190"/>
        <v/>
      </c>
      <c r="S924" s="119" t="str">
        <f t="shared" si="191"/>
        <v/>
      </c>
      <c r="T924" s="119" t="str">
        <f t="shared" si="192"/>
        <v/>
      </c>
      <c r="U924" s="119" t="str">
        <f t="shared" si="193"/>
        <v/>
      </c>
      <c r="V924" s="119" t="str">
        <f t="shared" si="194"/>
        <v/>
      </c>
      <c r="W924" s="119" t="str">
        <f t="shared" si="195"/>
        <v/>
      </c>
      <c r="X924" s="147" t="str">
        <f t="shared" si="184"/>
        <v/>
      </c>
      <c r="Y924" s="88"/>
      <c r="Z924" s="88"/>
      <c r="AA924" s="88"/>
      <c r="AB924" s="88"/>
      <c r="AC924" s="88"/>
      <c r="AD924" s="88"/>
      <c r="AE924" s="88"/>
      <c r="AF924" s="88"/>
      <c r="AG924" s="88"/>
    </row>
    <row r="925" spans="1:33" x14ac:dyDescent="0.5">
      <c r="A925" s="149">
        <v>923</v>
      </c>
      <c r="B925" s="146"/>
      <c r="C925" s="146"/>
      <c r="D925" s="146"/>
      <c r="E925" s="146"/>
      <c r="F925" s="146"/>
      <c r="G925" s="146"/>
      <c r="H925" s="146"/>
      <c r="I925" s="146"/>
      <c r="J925" s="146"/>
      <c r="K925" s="146"/>
      <c r="L925" s="218" t="str">
        <f t="shared" si="183"/>
        <v/>
      </c>
      <c r="M925" s="123">
        <f t="shared" si="185"/>
        <v>0</v>
      </c>
      <c r="N925" s="119" t="str">
        <f t="shared" si="186"/>
        <v/>
      </c>
      <c r="O925" s="119" t="str">
        <f t="shared" si="187"/>
        <v/>
      </c>
      <c r="P925" s="119" t="str">
        <f t="shared" si="188"/>
        <v/>
      </c>
      <c r="Q925" s="119" t="str">
        <f t="shared" si="189"/>
        <v/>
      </c>
      <c r="R925" s="119" t="str">
        <f t="shared" si="190"/>
        <v/>
      </c>
      <c r="S925" s="119" t="str">
        <f t="shared" si="191"/>
        <v/>
      </c>
      <c r="T925" s="119" t="str">
        <f t="shared" si="192"/>
        <v/>
      </c>
      <c r="U925" s="119" t="str">
        <f t="shared" si="193"/>
        <v/>
      </c>
      <c r="V925" s="119" t="str">
        <f t="shared" si="194"/>
        <v/>
      </c>
      <c r="W925" s="119" t="str">
        <f t="shared" si="195"/>
        <v/>
      </c>
      <c r="X925" s="147" t="str">
        <f t="shared" si="184"/>
        <v/>
      </c>
      <c r="Y925" s="88"/>
      <c r="Z925" s="88"/>
      <c r="AA925" s="88"/>
      <c r="AB925" s="88"/>
      <c r="AC925" s="88"/>
      <c r="AD925" s="88"/>
      <c r="AE925" s="88"/>
      <c r="AF925" s="88"/>
      <c r="AG925" s="88"/>
    </row>
    <row r="926" spans="1:33" x14ac:dyDescent="0.5">
      <c r="A926" s="149">
        <v>924</v>
      </c>
      <c r="B926" s="146"/>
      <c r="C926" s="146"/>
      <c r="D926" s="146"/>
      <c r="E926" s="146"/>
      <c r="F926" s="146"/>
      <c r="G926" s="146"/>
      <c r="H926" s="146"/>
      <c r="I926" s="146"/>
      <c r="J926" s="146"/>
      <c r="K926" s="146"/>
      <c r="L926" s="218" t="str">
        <f t="shared" si="183"/>
        <v/>
      </c>
      <c r="M926" s="123">
        <f t="shared" si="185"/>
        <v>0</v>
      </c>
      <c r="N926" s="119" t="str">
        <f t="shared" si="186"/>
        <v/>
      </c>
      <c r="O926" s="119" t="str">
        <f t="shared" si="187"/>
        <v/>
      </c>
      <c r="P926" s="119" t="str">
        <f t="shared" si="188"/>
        <v/>
      </c>
      <c r="Q926" s="119" t="str">
        <f t="shared" si="189"/>
        <v/>
      </c>
      <c r="R926" s="119" t="str">
        <f t="shared" si="190"/>
        <v/>
      </c>
      <c r="S926" s="119" t="str">
        <f t="shared" si="191"/>
        <v/>
      </c>
      <c r="T926" s="119" t="str">
        <f t="shared" si="192"/>
        <v/>
      </c>
      <c r="U926" s="119" t="str">
        <f t="shared" si="193"/>
        <v/>
      </c>
      <c r="V926" s="119" t="str">
        <f t="shared" si="194"/>
        <v/>
      </c>
      <c r="W926" s="119" t="str">
        <f t="shared" si="195"/>
        <v/>
      </c>
      <c r="X926" s="147" t="str">
        <f t="shared" si="184"/>
        <v/>
      </c>
      <c r="Y926" s="88"/>
      <c r="Z926" s="88"/>
      <c r="AA926" s="88"/>
      <c r="AB926" s="88"/>
      <c r="AC926" s="88"/>
      <c r="AD926" s="88"/>
      <c r="AE926" s="88"/>
      <c r="AF926" s="88"/>
      <c r="AG926" s="88"/>
    </row>
    <row r="927" spans="1:33" x14ac:dyDescent="0.5">
      <c r="A927" s="149">
        <v>925</v>
      </c>
      <c r="B927" s="146"/>
      <c r="C927" s="146"/>
      <c r="D927" s="146"/>
      <c r="E927" s="146"/>
      <c r="F927" s="146"/>
      <c r="G927" s="146"/>
      <c r="H927" s="146"/>
      <c r="I927" s="146"/>
      <c r="J927" s="146"/>
      <c r="K927" s="146"/>
      <c r="L927" s="218" t="str">
        <f t="shared" si="183"/>
        <v/>
      </c>
      <c r="M927" s="123">
        <f t="shared" si="185"/>
        <v>0</v>
      </c>
      <c r="N927" s="119" t="str">
        <f t="shared" si="186"/>
        <v/>
      </c>
      <c r="O927" s="119" t="str">
        <f t="shared" si="187"/>
        <v/>
      </c>
      <c r="P927" s="119" t="str">
        <f t="shared" si="188"/>
        <v/>
      </c>
      <c r="Q927" s="119" t="str">
        <f t="shared" si="189"/>
        <v/>
      </c>
      <c r="R927" s="119" t="str">
        <f t="shared" si="190"/>
        <v/>
      </c>
      <c r="S927" s="119" t="str">
        <f t="shared" si="191"/>
        <v/>
      </c>
      <c r="T927" s="119" t="str">
        <f t="shared" si="192"/>
        <v/>
      </c>
      <c r="U927" s="119" t="str">
        <f t="shared" si="193"/>
        <v/>
      </c>
      <c r="V927" s="119" t="str">
        <f t="shared" si="194"/>
        <v/>
      </c>
      <c r="W927" s="119" t="str">
        <f t="shared" si="195"/>
        <v/>
      </c>
      <c r="X927" s="147" t="str">
        <f t="shared" si="184"/>
        <v/>
      </c>
      <c r="Y927" s="88"/>
      <c r="Z927" s="88"/>
      <c r="AA927" s="88"/>
      <c r="AB927" s="88"/>
      <c r="AC927" s="88"/>
      <c r="AD927" s="88"/>
      <c r="AE927" s="88"/>
      <c r="AF927" s="88"/>
      <c r="AG927" s="88"/>
    </row>
    <row r="928" spans="1:33" x14ac:dyDescent="0.5">
      <c r="A928" s="149">
        <v>926</v>
      </c>
      <c r="B928" s="146"/>
      <c r="C928" s="146"/>
      <c r="D928" s="146"/>
      <c r="E928" s="146"/>
      <c r="F928" s="146"/>
      <c r="G928" s="146"/>
      <c r="H928" s="146"/>
      <c r="I928" s="146"/>
      <c r="J928" s="146"/>
      <c r="K928" s="146"/>
      <c r="L928" s="218" t="str">
        <f t="shared" si="183"/>
        <v/>
      </c>
      <c r="M928" s="123">
        <f t="shared" si="185"/>
        <v>0</v>
      </c>
      <c r="N928" s="119" t="str">
        <f t="shared" si="186"/>
        <v/>
      </c>
      <c r="O928" s="119" t="str">
        <f t="shared" si="187"/>
        <v/>
      </c>
      <c r="P928" s="119" t="str">
        <f t="shared" si="188"/>
        <v/>
      </c>
      <c r="Q928" s="119" t="str">
        <f t="shared" si="189"/>
        <v/>
      </c>
      <c r="R928" s="119" t="str">
        <f t="shared" si="190"/>
        <v/>
      </c>
      <c r="S928" s="119" t="str">
        <f t="shared" si="191"/>
        <v/>
      </c>
      <c r="T928" s="119" t="str">
        <f t="shared" si="192"/>
        <v/>
      </c>
      <c r="U928" s="119" t="str">
        <f t="shared" si="193"/>
        <v/>
      </c>
      <c r="V928" s="119" t="str">
        <f t="shared" si="194"/>
        <v/>
      </c>
      <c r="W928" s="119" t="str">
        <f t="shared" si="195"/>
        <v/>
      </c>
      <c r="X928" s="147" t="str">
        <f t="shared" si="184"/>
        <v/>
      </c>
      <c r="Y928" s="88"/>
      <c r="Z928" s="88"/>
      <c r="AA928" s="88"/>
      <c r="AB928" s="88"/>
      <c r="AC928" s="88"/>
      <c r="AD928" s="88"/>
      <c r="AE928" s="88"/>
      <c r="AF928" s="88"/>
      <c r="AG928" s="88"/>
    </row>
    <row r="929" spans="1:33" x14ac:dyDescent="0.5">
      <c r="A929" s="149">
        <v>927</v>
      </c>
      <c r="B929" s="146"/>
      <c r="C929" s="146"/>
      <c r="D929" s="146"/>
      <c r="E929" s="146"/>
      <c r="F929" s="146"/>
      <c r="G929" s="146"/>
      <c r="H929" s="146"/>
      <c r="I929" s="146"/>
      <c r="J929" s="146"/>
      <c r="K929" s="146"/>
      <c r="L929" s="218" t="str">
        <f t="shared" si="183"/>
        <v/>
      </c>
      <c r="M929" s="123">
        <f t="shared" si="185"/>
        <v>0</v>
      </c>
      <c r="N929" s="119" t="str">
        <f t="shared" si="186"/>
        <v/>
      </c>
      <c r="O929" s="119" t="str">
        <f t="shared" si="187"/>
        <v/>
      </c>
      <c r="P929" s="119" t="str">
        <f t="shared" si="188"/>
        <v/>
      </c>
      <c r="Q929" s="119" t="str">
        <f t="shared" si="189"/>
        <v/>
      </c>
      <c r="R929" s="119" t="str">
        <f t="shared" si="190"/>
        <v/>
      </c>
      <c r="S929" s="119" t="str">
        <f t="shared" si="191"/>
        <v/>
      </c>
      <c r="T929" s="119" t="str">
        <f t="shared" si="192"/>
        <v/>
      </c>
      <c r="U929" s="119" t="str">
        <f t="shared" si="193"/>
        <v/>
      </c>
      <c r="V929" s="119" t="str">
        <f t="shared" si="194"/>
        <v/>
      </c>
      <c r="W929" s="119" t="str">
        <f t="shared" si="195"/>
        <v/>
      </c>
      <c r="X929" s="147" t="str">
        <f t="shared" si="184"/>
        <v/>
      </c>
      <c r="Y929" s="88"/>
      <c r="Z929" s="88"/>
      <c r="AA929" s="88"/>
      <c r="AB929" s="88"/>
      <c r="AC929" s="88"/>
      <c r="AD929" s="88"/>
      <c r="AE929" s="88"/>
      <c r="AF929" s="88"/>
      <c r="AG929" s="88"/>
    </row>
    <row r="930" spans="1:33" x14ac:dyDescent="0.5">
      <c r="A930" s="149">
        <v>928</v>
      </c>
      <c r="B930" s="146"/>
      <c r="C930" s="146"/>
      <c r="D930" s="146"/>
      <c r="E930" s="146"/>
      <c r="F930" s="146"/>
      <c r="G930" s="146"/>
      <c r="H930" s="146"/>
      <c r="I930" s="146"/>
      <c r="J930" s="146"/>
      <c r="K930" s="146"/>
      <c r="L930" s="218" t="str">
        <f t="shared" si="183"/>
        <v/>
      </c>
      <c r="M930" s="123">
        <f t="shared" si="185"/>
        <v>0</v>
      </c>
      <c r="N930" s="119" t="str">
        <f t="shared" si="186"/>
        <v/>
      </c>
      <c r="O930" s="119" t="str">
        <f t="shared" si="187"/>
        <v/>
      </c>
      <c r="P930" s="119" t="str">
        <f t="shared" si="188"/>
        <v/>
      </c>
      <c r="Q930" s="119" t="str">
        <f t="shared" si="189"/>
        <v/>
      </c>
      <c r="R930" s="119" t="str">
        <f t="shared" si="190"/>
        <v/>
      </c>
      <c r="S930" s="119" t="str">
        <f t="shared" si="191"/>
        <v/>
      </c>
      <c r="T930" s="119" t="str">
        <f t="shared" si="192"/>
        <v/>
      </c>
      <c r="U930" s="119" t="str">
        <f t="shared" si="193"/>
        <v/>
      </c>
      <c r="V930" s="119" t="str">
        <f t="shared" si="194"/>
        <v/>
      </c>
      <c r="W930" s="119" t="str">
        <f t="shared" si="195"/>
        <v/>
      </c>
      <c r="X930" s="147" t="str">
        <f t="shared" si="184"/>
        <v/>
      </c>
      <c r="Y930" s="88"/>
      <c r="Z930" s="88"/>
      <c r="AA930" s="88"/>
      <c r="AB930" s="88"/>
      <c r="AC930" s="88"/>
      <c r="AD930" s="88"/>
      <c r="AE930" s="88"/>
      <c r="AF930" s="88"/>
      <c r="AG930" s="88"/>
    </row>
    <row r="931" spans="1:33" x14ac:dyDescent="0.5">
      <c r="A931" s="149">
        <v>929</v>
      </c>
      <c r="B931" s="146"/>
      <c r="C931" s="146"/>
      <c r="D931" s="146"/>
      <c r="E931" s="146"/>
      <c r="F931" s="146"/>
      <c r="G931" s="146"/>
      <c r="H931" s="146"/>
      <c r="I931" s="146"/>
      <c r="J931" s="146"/>
      <c r="K931" s="146"/>
      <c r="L931" s="218" t="str">
        <f t="shared" si="183"/>
        <v/>
      </c>
      <c r="M931" s="123">
        <f t="shared" si="185"/>
        <v>0</v>
      </c>
      <c r="N931" s="119" t="str">
        <f t="shared" si="186"/>
        <v/>
      </c>
      <c r="O931" s="119" t="str">
        <f t="shared" si="187"/>
        <v/>
      </c>
      <c r="P931" s="119" t="str">
        <f t="shared" si="188"/>
        <v/>
      </c>
      <c r="Q931" s="119" t="str">
        <f t="shared" si="189"/>
        <v/>
      </c>
      <c r="R931" s="119" t="str">
        <f t="shared" si="190"/>
        <v/>
      </c>
      <c r="S931" s="119" t="str">
        <f t="shared" si="191"/>
        <v/>
      </c>
      <c r="T931" s="119" t="str">
        <f t="shared" si="192"/>
        <v/>
      </c>
      <c r="U931" s="119" t="str">
        <f t="shared" si="193"/>
        <v/>
      </c>
      <c r="V931" s="119" t="str">
        <f t="shared" si="194"/>
        <v/>
      </c>
      <c r="W931" s="119" t="str">
        <f t="shared" si="195"/>
        <v/>
      </c>
      <c r="X931" s="147" t="str">
        <f t="shared" si="184"/>
        <v/>
      </c>
      <c r="Y931" s="88"/>
      <c r="Z931" s="88"/>
      <c r="AA931" s="88"/>
      <c r="AB931" s="88"/>
      <c r="AC931" s="88"/>
      <c r="AD931" s="88"/>
      <c r="AE931" s="88"/>
      <c r="AF931" s="88"/>
      <c r="AG931" s="88"/>
    </row>
    <row r="932" spans="1:33" x14ac:dyDescent="0.5">
      <c r="A932" s="149">
        <v>930</v>
      </c>
      <c r="B932" s="146"/>
      <c r="C932" s="146"/>
      <c r="D932" s="146"/>
      <c r="E932" s="146"/>
      <c r="F932" s="146"/>
      <c r="G932" s="146"/>
      <c r="H932" s="146"/>
      <c r="I932" s="146"/>
      <c r="J932" s="146"/>
      <c r="K932" s="146"/>
      <c r="L932" s="218" t="str">
        <f t="shared" si="183"/>
        <v/>
      </c>
      <c r="M932" s="123">
        <f t="shared" si="185"/>
        <v>0</v>
      </c>
      <c r="N932" s="119" t="str">
        <f t="shared" si="186"/>
        <v/>
      </c>
      <c r="O932" s="119" t="str">
        <f t="shared" si="187"/>
        <v/>
      </c>
      <c r="P932" s="119" t="str">
        <f t="shared" si="188"/>
        <v/>
      </c>
      <c r="Q932" s="119" t="str">
        <f t="shared" si="189"/>
        <v/>
      </c>
      <c r="R932" s="119" t="str">
        <f t="shared" si="190"/>
        <v/>
      </c>
      <c r="S932" s="119" t="str">
        <f t="shared" si="191"/>
        <v/>
      </c>
      <c r="T932" s="119" t="str">
        <f t="shared" si="192"/>
        <v/>
      </c>
      <c r="U932" s="119" t="str">
        <f t="shared" si="193"/>
        <v/>
      </c>
      <c r="V932" s="119" t="str">
        <f t="shared" si="194"/>
        <v/>
      </c>
      <c r="W932" s="119" t="str">
        <f t="shared" si="195"/>
        <v/>
      </c>
      <c r="X932" s="147" t="str">
        <f t="shared" si="184"/>
        <v/>
      </c>
      <c r="Y932" s="88"/>
      <c r="Z932" s="88"/>
      <c r="AA932" s="88"/>
      <c r="AB932" s="88"/>
      <c r="AC932" s="88"/>
      <c r="AD932" s="88"/>
      <c r="AE932" s="88"/>
      <c r="AF932" s="88"/>
      <c r="AG932" s="88"/>
    </row>
    <row r="933" spans="1:33" x14ac:dyDescent="0.5">
      <c r="A933" s="149">
        <v>931</v>
      </c>
      <c r="B933" s="146"/>
      <c r="C933" s="146"/>
      <c r="D933" s="146"/>
      <c r="E933" s="146"/>
      <c r="F933" s="146"/>
      <c r="G933" s="146"/>
      <c r="H933" s="146"/>
      <c r="I933" s="146"/>
      <c r="J933" s="146"/>
      <c r="K933" s="146"/>
      <c r="L933" s="218" t="str">
        <f t="shared" si="183"/>
        <v/>
      </c>
      <c r="M933" s="123">
        <f t="shared" si="185"/>
        <v>0</v>
      </c>
      <c r="N933" s="119" t="str">
        <f t="shared" si="186"/>
        <v/>
      </c>
      <c r="O933" s="119" t="str">
        <f t="shared" si="187"/>
        <v/>
      </c>
      <c r="P933" s="119" t="str">
        <f t="shared" si="188"/>
        <v/>
      </c>
      <c r="Q933" s="119" t="str">
        <f t="shared" si="189"/>
        <v/>
      </c>
      <c r="R933" s="119" t="str">
        <f t="shared" si="190"/>
        <v/>
      </c>
      <c r="S933" s="119" t="str">
        <f t="shared" si="191"/>
        <v/>
      </c>
      <c r="T933" s="119" t="str">
        <f t="shared" si="192"/>
        <v/>
      </c>
      <c r="U933" s="119" t="str">
        <f t="shared" si="193"/>
        <v/>
      </c>
      <c r="V933" s="119" t="str">
        <f t="shared" si="194"/>
        <v/>
      </c>
      <c r="W933" s="119" t="str">
        <f t="shared" si="195"/>
        <v/>
      </c>
      <c r="X933" s="147" t="str">
        <f t="shared" si="184"/>
        <v/>
      </c>
      <c r="Y933" s="88"/>
      <c r="Z933" s="88"/>
      <c r="AA933" s="88"/>
      <c r="AB933" s="88"/>
      <c r="AC933" s="88"/>
      <c r="AD933" s="88"/>
      <c r="AE933" s="88"/>
      <c r="AF933" s="88"/>
      <c r="AG933" s="88"/>
    </row>
    <row r="934" spans="1:33" x14ac:dyDescent="0.5">
      <c r="A934" s="149">
        <v>932</v>
      </c>
      <c r="B934" s="146"/>
      <c r="C934" s="146"/>
      <c r="D934" s="146"/>
      <c r="E934" s="146"/>
      <c r="F934" s="146"/>
      <c r="G934" s="146"/>
      <c r="H934" s="146"/>
      <c r="I934" s="146"/>
      <c r="J934" s="146"/>
      <c r="K934" s="146"/>
      <c r="L934" s="218" t="str">
        <f t="shared" si="183"/>
        <v/>
      </c>
      <c r="M934" s="123">
        <f t="shared" si="185"/>
        <v>0</v>
      </c>
      <c r="N934" s="119" t="str">
        <f t="shared" si="186"/>
        <v/>
      </c>
      <c r="O934" s="119" t="str">
        <f t="shared" si="187"/>
        <v/>
      </c>
      <c r="P934" s="119" t="str">
        <f t="shared" si="188"/>
        <v/>
      </c>
      <c r="Q934" s="119" t="str">
        <f t="shared" si="189"/>
        <v/>
      </c>
      <c r="R934" s="119" t="str">
        <f t="shared" si="190"/>
        <v/>
      </c>
      <c r="S934" s="119" t="str">
        <f t="shared" si="191"/>
        <v/>
      </c>
      <c r="T934" s="119" t="str">
        <f t="shared" si="192"/>
        <v/>
      </c>
      <c r="U934" s="119" t="str">
        <f t="shared" si="193"/>
        <v/>
      </c>
      <c r="V934" s="119" t="str">
        <f t="shared" si="194"/>
        <v/>
      </c>
      <c r="W934" s="119" t="str">
        <f t="shared" si="195"/>
        <v/>
      </c>
      <c r="X934" s="147" t="str">
        <f t="shared" si="184"/>
        <v/>
      </c>
      <c r="Y934" s="88"/>
      <c r="Z934" s="88"/>
      <c r="AA934" s="88"/>
      <c r="AB934" s="88"/>
      <c r="AC934" s="88"/>
      <c r="AD934" s="88"/>
      <c r="AE934" s="88"/>
      <c r="AF934" s="88"/>
      <c r="AG934" s="88"/>
    </row>
    <row r="935" spans="1:33" x14ac:dyDescent="0.5">
      <c r="A935" s="149">
        <v>933</v>
      </c>
      <c r="B935" s="146"/>
      <c r="C935" s="146"/>
      <c r="D935" s="146"/>
      <c r="E935" s="146"/>
      <c r="F935" s="146"/>
      <c r="G935" s="146"/>
      <c r="H935" s="146"/>
      <c r="I935" s="146"/>
      <c r="J935" s="146"/>
      <c r="K935" s="146"/>
      <c r="L935" s="218" t="str">
        <f t="shared" si="183"/>
        <v/>
      </c>
      <c r="M935" s="123">
        <f t="shared" si="185"/>
        <v>0</v>
      </c>
      <c r="N935" s="119" t="str">
        <f t="shared" si="186"/>
        <v/>
      </c>
      <c r="O935" s="119" t="str">
        <f t="shared" si="187"/>
        <v/>
      </c>
      <c r="P935" s="119" t="str">
        <f t="shared" si="188"/>
        <v/>
      </c>
      <c r="Q935" s="119" t="str">
        <f t="shared" si="189"/>
        <v/>
      </c>
      <c r="R935" s="119" t="str">
        <f t="shared" si="190"/>
        <v/>
      </c>
      <c r="S935" s="119" t="str">
        <f t="shared" si="191"/>
        <v/>
      </c>
      <c r="T935" s="119" t="str">
        <f t="shared" si="192"/>
        <v/>
      </c>
      <c r="U935" s="119" t="str">
        <f t="shared" si="193"/>
        <v/>
      </c>
      <c r="V935" s="119" t="str">
        <f t="shared" si="194"/>
        <v/>
      </c>
      <c r="W935" s="119" t="str">
        <f t="shared" si="195"/>
        <v/>
      </c>
      <c r="X935" s="147" t="str">
        <f t="shared" si="184"/>
        <v/>
      </c>
      <c r="Y935" s="88"/>
      <c r="Z935" s="88"/>
      <c r="AA935" s="88"/>
      <c r="AB935" s="88"/>
      <c r="AC935" s="88"/>
      <c r="AD935" s="88"/>
      <c r="AE935" s="88"/>
      <c r="AF935" s="88"/>
      <c r="AG935" s="88"/>
    </row>
    <row r="936" spans="1:33" x14ac:dyDescent="0.5">
      <c r="A936" s="149">
        <v>934</v>
      </c>
      <c r="B936" s="146"/>
      <c r="C936" s="146"/>
      <c r="D936" s="146"/>
      <c r="E936" s="146"/>
      <c r="F936" s="146"/>
      <c r="G936" s="146"/>
      <c r="H936" s="146"/>
      <c r="I936" s="146"/>
      <c r="J936" s="146"/>
      <c r="K936" s="146"/>
      <c r="L936" s="218" t="str">
        <f t="shared" si="183"/>
        <v/>
      </c>
      <c r="M936" s="123">
        <f t="shared" si="185"/>
        <v>0</v>
      </c>
      <c r="N936" s="119" t="str">
        <f t="shared" si="186"/>
        <v/>
      </c>
      <c r="O936" s="119" t="str">
        <f t="shared" si="187"/>
        <v/>
      </c>
      <c r="P936" s="119" t="str">
        <f t="shared" si="188"/>
        <v/>
      </c>
      <c r="Q936" s="119" t="str">
        <f t="shared" si="189"/>
        <v/>
      </c>
      <c r="R936" s="119" t="str">
        <f t="shared" si="190"/>
        <v/>
      </c>
      <c r="S936" s="119" t="str">
        <f t="shared" si="191"/>
        <v/>
      </c>
      <c r="T936" s="119" t="str">
        <f t="shared" si="192"/>
        <v/>
      </c>
      <c r="U936" s="119" t="str">
        <f t="shared" si="193"/>
        <v/>
      </c>
      <c r="V936" s="119" t="str">
        <f t="shared" si="194"/>
        <v/>
      </c>
      <c r="W936" s="119" t="str">
        <f t="shared" si="195"/>
        <v/>
      </c>
      <c r="X936" s="147" t="str">
        <f t="shared" si="184"/>
        <v/>
      </c>
      <c r="Y936" s="88"/>
      <c r="Z936" s="88"/>
      <c r="AA936" s="88"/>
      <c r="AB936" s="88"/>
      <c r="AC936" s="88"/>
      <c r="AD936" s="88"/>
      <c r="AE936" s="88"/>
      <c r="AF936" s="88"/>
      <c r="AG936" s="88"/>
    </row>
    <row r="937" spans="1:33" x14ac:dyDescent="0.5">
      <c r="A937" s="149">
        <v>935</v>
      </c>
      <c r="B937" s="146"/>
      <c r="C937" s="146"/>
      <c r="D937" s="146"/>
      <c r="E937" s="146"/>
      <c r="F937" s="146"/>
      <c r="G937" s="146"/>
      <c r="H937" s="146"/>
      <c r="I937" s="146"/>
      <c r="J937" s="146"/>
      <c r="K937" s="146"/>
      <c r="L937" s="218" t="str">
        <f t="shared" si="183"/>
        <v/>
      </c>
      <c r="M937" s="123">
        <f t="shared" si="185"/>
        <v>0</v>
      </c>
      <c r="N937" s="119" t="str">
        <f t="shared" si="186"/>
        <v/>
      </c>
      <c r="O937" s="119" t="str">
        <f t="shared" si="187"/>
        <v/>
      </c>
      <c r="P937" s="119" t="str">
        <f t="shared" si="188"/>
        <v/>
      </c>
      <c r="Q937" s="119" t="str">
        <f t="shared" si="189"/>
        <v/>
      </c>
      <c r="R937" s="119" t="str">
        <f t="shared" si="190"/>
        <v/>
      </c>
      <c r="S937" s="119" t="str">
        <f t="shared" si="191"/>
        <v/>
      </c>
      <c r="T937" s="119" t="str">
        <f t="shared" si="192"/>
        <v/>
      </c>
      <c r="U937" s="119" t="str">
        <f t="shared" si="193"/>
        <v/>
      </c>
      <c r="V937" s="119" t="str">
        <f t="shared" si="194"/>
        <v/>
      </c>
      <c r="W937" s="119" t="str">
        <f t="shared" si="195"/>
        <v/>
      </c>
      <c r="X937" s="147" t="str">
        <f t="shared" si="184"/>
        <v/>
      </c>
      <c r="Y937" s="88"/>
      <c r="Z937" s="88"/>
      <c r="AA937" s="88"/>
      <c r="AB937" s="88"/>
      <c r="AC937" s="88"/>
      <c r="AD937" s="88"/>
      <c r="AE937" s="88"/>
      <c r="AF937" s="88"/>
      <c r="AG937" s="88"/>
    </row>
    <row r="938" spans="1:33" x14ac:dyDescent="0.5">
      <c r="A938" s="149">
        <v>936</v>
      </c>
      <c r="B938" s="146"/>
      <c r="C938" s="146"/>
      <c r="D938" s="146"/>
      <c r="E938" s="146"/>
      <c r="F938" s="146"/>
      <c r="G938" s="146"/>
      <c r="H938" s="146"/>
      <c r="I938" s="146"/>
      <c r="J938" s="146"/>
      <c r="K938" s="146"/>
      <c r="L938" s="218" t="str">
        <f t="shared" si="183"/>
        <v/>
      </c>
      <c r="M938" s="123">
        <f t="shared" si="185"/>
        <v>0</v>
      </c>
      <c r="N938" s="119" t="str">
        <f t="shared" si="186"/>
        <v/>
      </c>
      <c r="O938" s="119" t="str">
        <f t="shared" si="187"/>
        <v/>
      </c>
      <c r="P938" s="119" t="str">
        <f t="shared" si="188"/>
        <v/>
      </c>
      <c r="Q938" s="119" t="str">
        <f t="shared" si="189"/>
        <v/>
      </c>
      <c r="R938" s="119" t="str">
        <f t="shared" si="190"/>
        <v/>
      </c>
      <c r="S938" s="119" t="str">
        <f t="shared" si="191"/>
        <v/>
      </c>
      <c r="T938" s="119" t="str">
        <f t="shared" si="192"/>
        <v/>
      </c>
      <c r="U938" s="119" t="str">
        <f t="shared" si="193"/>
        <v/>
      </c>
      <c r="V938" s="119" t="str">
        <f t="shared" si="194"/>
        <v/>
      </c>
      <c r="W938" s="119" t="str">
        <f t="shared" si="195"/>
        <v/>
      </c>
      <c r="X938" s="147" t="str">
        <f t="shared" si="184"/>
        <v/>
      </c>
      <c r="Y938" s="88"/>
      <c r="Z938" s="88"/>
      <c r="AA938" s="88"/>
      <c r="AB938" s="88"/>
      <c r="AC938" s="88"/>
      <c r="AD938" s="88"/>
      <c r="AE938" s="88"/>
      <c r="AF938" s="88"/>
      <c r="AG938" s="88"/>
    </row>
    <row r="939" spans="1:33" x14ac:dyDescent="0.5">
      <c r="A939" s="149">
        <v>937</v>
      </c>
      <c r="B939" s="146"/>
      <c r="C939" s="146"/>
      <c r="D939" s="146"/>
      <c r="E939" s="146"/>
      <c r="F939" s="146"/>
      <c r="G939" s="146"/>
      <c r="H939" s="146"/>
      <c r="I939" s="146"/>
      <c r="J939" s="146"/>
      <c r="K939" s="146"/>
      <c r="L939" s="218" t="str">
        <f t="shared" si="183"/>
        <v/>
      </c>
      <c r="M939" s="123">
        <f t="shared" si="185"/>
        <v>0</v>
      </c>
      <c r="N939" s="119" t="str">
        <f t="shared" si="186"/>
        <v/>
      </c>
      <c r="O939" s="119" t="str">
        <f t="shared" si="187"/>
        <v/>
      </c>
      <c r="P939" s="119" t="str">
        <f t="shared" si="188"/>
        <v/>
      </c>
      <c r="Q939" s="119" t="str">
        <f t="shared" si="189"/>
        <v/>
      </c>
      <c r="R939" s="119" t="str">
        <f t="shared" si="190"/>
        <v/>
      </c>
      <c r="S939" s="119" t="str">
        <f t="shared" si="191"/>
        <v/>
      </c>
      <c r="T939" s="119" t="str">
        <f t="shared" si="192"/>
        <v/>
      </c>
      <c r="U939" s="119" t="str">
        <f t="shared" si="193"/>
        <v/>
      </c>
      <c r="V939" s="119" t="str">
        <f t="shared" si="194"/>
        <v/>
      </c>
      <c r="W939" s="119" t="str">
        <f t="shared" si="195"/>
        <v/>
      </c>
      <c r="X939" s="147" t="str">
        <f t="shared" si="184"/>
        <v/>
      </c>
      <c r="Y939" s="88"/>
      <c r="Z939" s="88"/>
      <c r="AA939" s="88"/>
      <c r="AB939" s="88"/>
      <c r="AC939" s="88"/>
      <c r="AD939" s="88"/>
      <c r="AE939" s="88"/>
      <c r="AF939" s="88"/>
      <c r="AG939" s="88"/>
    </row>
    <row r="940" spans="1:33" x14ac:dyDescent="0.5">
      <c r="A940" s="149">
        <v>938</v>
      </c>
      <c r="B940" s="146"/>
      <c r="C940" s="146"/>
      <c r="D940" s="146"/>
      <c r="E940" s="146"/>
      <c r="F940" s="146"/>
      <c r="G940" s="146"/>
      <c r="H940" s="146"/>
      <c r="I940" s="146"/>
      <c r="J940" s="146"/>
      <c r="K940" s="146"/>
      <c r="L940" s="218" t="str">
        <f t="shared" si="183"/>
        <v/>
      </c>
      <c r="M940" s="123">
        <f t="shared" si="185"/>
        <v>0</v>
      </c>
      <c r="N940" s="119" t="str">
        <f t="shared" si="186"/>
        <v/>
      </c>
      <c r="O940" s="119" t="str">
        <f t="shared" si="187"/>
        <v/>
      </c>
      <c r="P940" s="119" t="str">
        <f t="shared" si="188"/>
        <v/>
      </c>
      <c r="Q940" s="119" t="str">
        <f t="shared" si="189"/>
        <v/>
      </c>
      <c r="R940" s="119" t="str">
        <f t="shared" si="190"/>
        <v/>
      </c>
      <c r="S940" s="119" t="str">
        <f t="shared" si="191"/>
        <v/>
      </c>
      <c r="T940" s="119" t="str">
        <f t="shared" si="192"/>
        <v/>
      </c>
      <c r="U940" s="119" t="str">
        <f t="shared" si="193"/>
        <v/>
      </c>
      <c r="V940" s="119" t="str">
        <f t="shared" si="194"/>
        <v/>
      </c>
      <c r="W940" s="119" t="str">
        <f t="shared" si="195"/>
        <v/>
      </c>
      <c r="X940" s="147" t="str">
        <f t="shared" si="184"/>
        <v/>
      </c>
      <c r="Y940" s="88"/>
      <c r="Z940" s="88"/>
      <c r="AA940" s="88"/>
      <c r="AB940" s="88"/>
      <c r="AC940" s="88"/>
      <c r="AD940" s="88"/>
      <c r="AE940" s="88"/>
      <c r="AF940" s="88"/>
      <c r="AG940" s="88"/>
    </row>
    <row r="941" spans="1:33" x14ac:dyDescent="0.5">
      <c r="A941" s="149">
        <v>939</v>
      </c>
      <c r="B941" s="146"/>
      <c r="C941" s="146"/>
      <c r="D941" s="146"/>
      <c r="E941" s="146"/>
      <c r="F941" s="146"/>
      <c r="G941" s="146"/>
      <c r="H941" s="146"/>
      <c r="I941" s="146"/>
      <c r="J941" s="146"/>
      <c r="K941" s="146"/>
      <c r="L941" s="218" t="str">
        <f t="shared" si="183"/>
        <v/>
      </c>
      <c r="M941" s="123">
        <f t="shared" si="185"/>
        <v>0</v>
      </c>
      <c r="N941" s="119" t="str">
        <f t="shared" si="186"/>
        <v/>
      </c>
      <c r="O941" s="119" t="str">
        <f t="shared" si="187"/>
        <v/>
      </c>
      <c r="P941" s="119" t="str">
        <f t="shared" si="188"/>
        <v/>
      </c>
      <c r="Q941" s="119" t="str">
        <f t="shared" si="189"/>
        <v/>
      </c>
      <c r="R941" s="119" t="str">
        <f t="shared" si="190"/>
        <v/>
      </c>
      <c r="S941" s="119" t="str">
        <f t="shared" si="191"/>
        <v/>
      </c>
      <c r="T941" s="119" t="str">
        <f t="shared" si="192"/>
        <v/>
      </c>
      <c r="U941" s="119" t="str">
        <f t="shared" si="193"/>
        <v/>
      </c>
      <c r="V941" s="119" t="str">
        <f t="shared" si="194"/>
        <v/>
      </c>
      <c r="W941" s="119" t="str">
        <f t="shared" si="195"/>
        <v/>
      </c>
      <c r="X941" s="147" t="str">
        <f t="shared" si="184"/>
        <v/>
      </c>
      <c r="Y941" s="88"/>
      <c r="Z941" s="88"/>
      <c r="AA941" s="88"/>
      <c r="AB941" s="88"/>
      <c r="AC941" s="88"/>
      <c r="AD941" s="88"/>
      <c r="AE941" s="88"/>
      <c r="AF941" s="88"/>
      <c r="AG941" s="88"/>
    </row>
    <row r="942" spans="1:33" x14ac:dyDescent="0.5">
      <c r="A942" s="149">
        <v>940</v>
      </c>
      <c r="B942" s="146"/>
      <c r="C942" s="146"/>
      <c r="D942" s="146"/>
      <c r="E942" s="146"/>
      <c r="F942" s="146"/>
      <c r="G942" s="146"/>
      <c r="H942" s="146"/>
      <c r="I942" s="146"/>
      <c r="J942" s="146"/>
      <c r="K942" s="146"/>
      <c r="L942" s="218" t="str">
        <f t="shared" si="183"/>
        <v/>
      </c>
      <c r="M942" s="123">
        <f t="shared" si="185"/>
        <v>0</v>
      </c>
      <c r="N942" s="119" t="str">
        <f t="shared" si="186"/>
        <v/>
      </c>
      <c r="O942" s="119" t="str">
        <f t="shared" si="187"/>
        <v/>
      </c>
      <c r="P942" s="119" t="str">
        <f t="shared" si="188"/>
        <v/>
      </c>
      <c r="Q942" s="119" t="str">
        <f t="shared" si="189"/>
        <v/>
      </c>
      <c r="R942" s="119" t="str">
        <f t="shared" si="190"/>
        <v/>
      </c>
      <c r="S942" s="119" t="str">
        <f t="shared" si="191"/>
        <v/>
      </c>
      <c r="T942" s="119" t="str">
        <f t="shared" si="192"/>
        <v/>
      </c>
      <c r="U942" s="119" t="str">
        <f t="shared" si="193"/>
        <v/>
      </c>
      <c r="V942" s="119" t="str">
        <f t="shared" si="194"/>
        <v/>
      </c>
      <c r="W942" s="119" t="str">
        <f t="shared" si="195"/>
        <v/>
      </c>
      <c r="X942" s="147" t="str">
        <f t="shared" si="184"/>
        <v/>
      </c>
      <c r="Y942" s="88"/>
      <c r="Z942" s="88"/>
      <c r="AA942" s="88"/>
      <c r="AB942" s="88"/>
      <c r="AC942" s="88"/>
      <c r="AD942" s="88"/>
      <c r="AE942" s="88"/>
      <c r="AF942" s="88"/>
      <c r="AG942" s="88"/>
    </row>
    <row r="943" spans="1:33" x14ac:dyDescent="0.5">
      <c r="A943" s="149">
        <v>941</v>
      </c>
      <c r="B943" s="146"/>
      <c r="C943" s="146"/>
      <c r="D943" s="146"/>
      <c r="E943" s="146"/>
      <c r="F943" s="146"/>
      <c r="G943" s="146"/>
      <c r="H943" s="146"/>
      <c r="I943" s="146"/>
      <c r="J943" s="146"/>
      <c r="K943" s="146"/>
      <c r="L943" s="218" t="str">
        <f t="shared" si="183"/>
        <v/>
      </c>
      <c r="M943" s="123">
        <f t="shared" si="185"/>
        <v>0</v>
      </c>
      <c r="N943" s="119" t="str">
        <f t="shared" si="186"/>
        <v/>
      </c>
      <c r="O943" s="119" t="str">
        <f t="shared" si="187"/>
        <v/>
      </c>
      <c r="P943" s="119" t="str">
        <f t="shared" si="188"/>
        <v/>
      </c>
      <c r="Q943" s="119" t="str">
        <f t="shared" si="189"/>
        <v/>
      </c>
      <c r="R943" s="119" t="str">
        <f t="shared" si="190"/>
        <v/>
      </c>
      <c r="S943" s="119" t="str">
        <f t="shared" si="191"/>
        <v/>
      </c>
      <c r="T943" s="119" t="str">
        <f t="shared" si="192"/>
        <v/>
      </c>
      <c r="U943" s="119" t="str">
        <f t="shared" si="193"/>
        <v/>
      </c>
      <c r="V943" s="119" t="str">
        <f t="shared" si="194"/>
        <v/>
      </c>
      <c r="W943" s="119" t="str">
        <f t="shared" si="195"/>
        <v/>
      </c>
      <c r="X943" s="147" t="str">
        <f t="shared" si="184"/>
        <v/>
      </c>
      <c r="Y943" s="88"/>
      <c r="Z943" s="88"/>
      <c r="AA943" s="88"/>
      <c r="AB943" s="88"/>
      <c r="AC943" s="88"/>
      <c r="AD943" s="88"/>
      <c r="AE943" s="88"/>
      <c r="AF943" s="88"/>
      <c r="AG943" s="88"/>
    </row>
    <row r="944" spans="1:33" x14ac:dyDescent="0.5">
      <c r="A944" s="149">
        <v>942</v>
      </c>
      <c r="B944" s="146"/>
      <c r="C944" s="146"/>
      <c r="D944" s="146"/>
      <c r="E944" s="146"/>
      <c r="F944" s="146"/>
      <c r="G944" s="146"/>
      <c r="H944" s="146"/>
      <c r="I944" s="146"/>
      <c r="J944" s="146"/>
      <c r="K944" s="146"/>
      <c r="L944" s="218" t="str">
        <f t="shared" si="183"/>
        <v/>
      </c>
      <c r="M944" s="123">
        <f t="shared" si="185"/>
        <v>0</v>
      </c>
      <c r="N944" s="119" t="str">
        <f t="shared" si="186"/>
        <v/>
      </c>
      <c r="O944" s="119" t="str">
        <f t="shared" si="187"/>
        <v/>
      </c>
      <c r="P944" s="119" t="str">
        <f t="shared" si="188"/>
        <v/>
      </c>
      <c r="Q944" s="119" t="str">
        <f t="shared" si="189"/>
        <v/>
      </c>
      <c r="R944" s="119" t="str">
        <f t="shared" si="190"/>
        <v/>
      </c>
      <c r="S944" s="119" t="str">
        <f t="shared" si="191"/>
        <v/>
      </c>
      <c r="T944" s="119" t="str">
        <f t="shared" si="192"/>
        <v/>
      </c>
      <c r="U944" s="119" t="str">
        <f t="shared" si="193"/>
        <v/>
      </c>
      <c r="V944" s="119" t="str">
        <f t="shared" si="194"/>
        <v/>
      </c>
      <c r="W944" s="119" t="str">
        <f t="shared" si="195"/>
        <v/>
      </c>
      <c r="X944" s="147" t="str">
        <f t="shared" si="184"/>
        <v/>
      </c>
      <c r="Y944" s="88"/>
      <c r="Z944" s="88"/>
      <c r="AA944" s="88"/>
      <c r="AB944" s="88"/>
      <c r="AC944" s="88"/>
      <c r="AD944" s="88"/>
      <c r="AE944" s="88"/>
      <c r="AF944" s="88"/>
      <c r="AG944" s="88"/>
    </row>
    <row r="945" spans="1:33" x14ac:dyDescent="0.5">
      <c r="A945" s="149">
        <v>943</v>
      </c>
      <c r="B945" s="146"/>
      <c r="C945" s="146"/>
      <c r="D945" s="146"/>
      <c r="E945" s="146"/>
      <c r="F945" s="146"/>
      <c r="G945" s="146"/>
      <c r="H945" s="146"/>
      <c r="I945" s="146"/>
      <c r="J945" s="146"/>
      <c r="K945" s="146"/>
      <c r="L945" s="218" t="str">
        <f t="shared" si="183"/>
        <v/>
      </c>
      <c r="M945" s="123">
        <f t="shared" si="185"/>
        <v>0</v>
      </c>
      <c r="N945" s="119" t="str">
        <f t="shared" si="186"/>
        <v/>
      </c>
      <c r="O945" s="119" t="str">
        <f t="shared" si="187"/>
        <v/>
      </c>
      <c r="P945" s="119" t="str">
        <f t="shared" si="188"/>
        <v/>
      </c>
      <c r="Q945" s="119" t="str">
        <f t="shared" si="189"/>
        <v/>
      </c>
      <c r="R945" s="119" t="str">
        <f t="shared" si="190"/>
        <v/>
      </c>
      <c r="S945" s="119" t="str">
        <f t="shared" si="191"/>
        <v/>
      </c>
      <c r="T945" s="119" t="str">
        <f t="shared" si="192"/>
        <v/>
      </c>
      <c r="U945" s="119" t="str">
        <f t="shared" si="193"/>
        <v/>
      </c>
      <c r="V945" s="119" t="str">
        <f t="shared" si="194"/>
        <v/>
      </c>
      <c r="W945" s="119" t="str">
        <f t="shared" si="195"/>
        <v/>
      </c>
      <c r="X945" s="147" t="str">
        <f t="shared" si="184"/>
        <v/>
      </c>
      <c r="Y945" s="88"/>
      <c r="Z945" s="88"/>
      <c r="AA945" s="88"/>
      <c r="AB945" s="88"/>
      <c r="AC945" s="88"/>
      <c r="AD945" s="88"/>
      <c r="AE945" s="88"/>
      <c r="AF945" s="88"/>
      <c r="AG945" s="88"/>
    </row>
    <row r="946" spans="1:33" x14ac:dyDescent="0.5">
      <c r="A946" s="149">
        <v>944</v>
      </c>
      <c r="B946" s="146"/>
      <c r="C946" s="146"/>
      <c r="D946" s="146"/>
      <c r="E946" s="146"/>
      <c r="F946" s="146"/>
      <c r="G946" s="146"/>
      <c r="H946" s="146"/>
      <c r="I946" s="146"/>
      <c r="J946" s="146"/>
      <c r="K946" s="146"/>
      <c r="L946" s="218" t="str">
        <f t="shared" si="183"/>
        <v/>
      </c>
      <c r="M946" s="123">
        <f t="shared" si="185"/>
        <v>0</v>
      </c>
      <c r="N946" s="119" t="str">
        <f t="shared" si="186"/>
        <v/>
      </c>
      <c r="O946" s="119" t="str">
        <f t="shared" si="187"/>
        <v/>
      </c>
      <c r="P946" s="119" t="str">
        <f t="shared" si="188"/>
        <v/>
      </c>
      <c r="Q946" s="119" t="str">
        <f t="shared" si="189"/>
        <v/>
      </c>
      <c r="R946" s="119" t="str">
        <f t="shared" si="190"/>
        <v/>
      </c>
      <c r="S946" s="119" t="str">
        <f t="shared" si="191"/>
        <v/>
      </c>
      <c r="T946" s="119" t="str">
        <f t="shared" si="192"/>
        <v/>
      </c>
      <c r="U946" s="119" t="str">
        <f t="shared" si="193"/>
        <v/>
      </c>
      <c r="V946" s="119" t="str">
        <f t="shared" si="194"/>
        <v/>
      </c>
      <c r="W946" s="119" t="str">
        <f t="shared" si="195"/>
        <v/>
      </c>
      <c r="X946" s="147" t="str">
        <f t="shared" si="184"/>
        <v/>
      </c>
      <c r="Y946" s="88"/>
      <c r="Z946" s="88"/>
      <c r="AA946" s="88"/>
      <c r="AB946" s="88"/>
      <c r="AC946" s="88"/>
      <c r="AD946" s="88"/>
      <c r="AE946" s="88"/>
      <c r="AF946" s="88"/>
      <c r="AG946" s="88"/>
    </row>
    <row r="947" spans="1:33" x14ac:dyDescent="0.5">
      <c r="A947" s="149">
        <v>945</v>
      </c>
      <c r="B947" s="146"/>
      <c r="C947" s="146"/>
      <c r="D947" s="146"/>
      <c r="E947" s="146"/>
      <c r="F947" s="146"/>
      <c r="G947" s="146"/>
      <c r="H947" s="146"/>
      <c r="I947" s="146"/>
      <c r="J947" s="146"/>
      <c r="K947" s="146"/>
      <c r="L947" s="218" t="str">
        <f t="shared" si="183"/>
        <v/>
      </c>
      <c r="M947" s="123">
        <f t="shared" si="185"/>
        <v>0</v>
      </c>
      <c r="N947" s="119" t="str">
        <f t="shared" si="186"/>
        <v/>
      </c>
      <c r="O947" s="119" t="str">
        <f t="shared" si="187"/>
        <v/>
      </c>
      <c r="P947" s="119" t="str">
        <f t="shared" si="188"/>
        <v/>
      </c>
      <c r="Q947" s="119" t="str">
        <f t="shared" si="189"/>
        <v/>
      </c>
      <c r="R947" s="119" t="str">
        <f t="shared" si="190"/>
        <v/>
      </c>
      <c r="S947" s="119" t="str">
        <f t="shared" si="191"/>
        <v/>
      </c>
      <c r="T947" s="119" t="str">
        <f t="shared" si="192"/>
        <v/>
      </c>
      <c r="U947" s="119" t="str">
        <f t="shared" si="193"/>
        <v/>
      </c>
      <c r="V947" s="119" t="str">
        <f t="shared" si="194"/>
        <v/>
      </c>
      <c r="W947" s="119" t="str">
        <f t="shared" si="195"/>
        <v/>
      </c>
      <c r="X947" s="147" t="str">
        <f t="shared" si="184"/>
        <v/>
      </c>
      <c r="Y947" s="88"/>
      <c r="Z947" s="88"/>
      <c r="AA947" s="88"/>
      <c r="AB947" s="88"/>
      <c r="AC947" s="88"/>
      <c r="AD947" s="88"/>
      <c r="AE947" s="88"/>
      <c r="AF947" s="88"/>
      <c r="AG947" s="88"/>
    </row>
    <row r="948" spans="1:33" x14ac:dyDescent="0.5">
      <c r="A948" s="149">
        <v>946</v>
      </c>
      <c r="B948" s="146"/>
      <c r="C948" s="146"/>
      <c r="D948" s="146"/>
      <c r="E948" s="146"/>
      <c r="F948" s="146"/>
      <c r="G948" s="146"/>
      <c r="H948" s="146"/>
      <c r="I948" s="146"/>
      <c r="J948" s="146"/>
      <c r="K948" s="146"/>
      <c r="L948" s="218" t="str">
        <f t="shared" si="183"/>
        <v/>
      </c>
      <c r="M948" s="123">
        <f t="shared" si="185"/>
        <v>0</v>
      </c>
      <c r="N948" s="119" t="str">
        <f t="shared" si="186"/>
        <v/>
      </c>
      <c r="O948" s="119" t="str">
        <f t="shared" si="187"/>
        <v/>
      </c>
      <c r="P948" s="119" t="str">
        <f t="shared" si="188"/>
        <v/>
      </c>
      <c r="Q948" s="119" t="str">
        <f t="shared" si="189"/>
        <v/>
      </c>
      <c r="R948" s="119" t="str">
        <f t="shared" si="190"/>
        <v/>
      </c>
      <c r="S948" s="119" t="str">
        <f t="shared" si="191"/>
        <v/>
      </c>
      <c r="T948" s="119" t="str">
        <f t="shared" si="192"/>
        <v/>
      </c>
      <c r="U948" s="119" t="str">
        <f t="shared" si="193"/>
        <v/>
      </c>
      <c r="V948" s="119" t="str">
        <f t="shared" si="194"/>
        <v/>
      </c>
      <c r="W948" s="119" t="str">
        <f t="shared" si="195"/>
        <v/>
      </c>
      <c r="X948" s="147" t="str">
        <f t="shared" si="184"/>
        <v/>
      </c>
      <c r="Y948" s="88"/>
      <c r="Z948" s="88"/>
      <c r="AA948" s="88"/>
      <c r="AB948" s="88"/>
      <c r="AC948" s="88"/>
      <c r="AD948" s="88"/>
      <c r="AE948" s="88"/>
      <c r="AF948" s="88"/>
      <c r="AG948" s="88"/>
    </row>
    <row r="949" spans="1:33" x14ac:dyDescent="0.5">
      <c r="A949" s="149">
        <v>947</v>
      </c>
      <c r="B949" s="146"/>
      <c r="C949" s="146"/>
      <c r="D949" s="146"/>
      <c r="E949" s="146"/>
      <c r="F949" s="146"/>
      <c r="G949" s="146"/>
      <c r="H949" s="146"/>
      <c r="I949" s="146"/>
      <c r="J949" s="146"/>
      <c r="K949" s="146"/>
      <c r="L949" s="218" t="str">
        <f t="shared" si="183"/>
        <v/>
      </c>
      <c r="M949" s="123">
        <f t="shared" si="185"/>
        <v>0</v>
      </c>
      <c r="N949" s="119" t="str">
        <f t="shared" si="186"/>
        <v/>
      </c>
      <c r="O949" s="119" t="str">
        <f t="shared" si="187"/>
        <v/>
      </c>
      <c r="P949" s="119" t="str">
        <f t="shared" si="188"/>
        <v/>
      </c>
      <c r="Q949" s="119" t="str">
        <f t="shared" si="189"/>
        <v/>
      </c>
      <c r="R949" s="119" t="str">
        <f t="shared" si="190"/>
        <v/>
      </c>
      <c r="S949" s="119" t="str">
        <f t="shared" si="191"/>
        <v/>
      </c>
      <c r="T949" s="119" t="str">
        <f t="shared" si="192"/>
        <v/>
      </c>
      <c r="U949" s="119" t="str">
        <f t="shared" si="193"/>
        <v/>
      </c>
      <c r="V949" s="119" t="str">
        <f t="shared" si="194"/>
        <v/>
      </c>
      <c r="W949" s="119" t="str">
        <f t="shared" si="195"/>
        <v/>
      </c>
      <c r="X949" s="147" t="str">
        <f t="shared" si="184"/>
        <v/>
      </c>
      <c r="Y949" s="88"/>
      <c r="Z949" s="88"/>
      <c r="AA949" s="88"/>
      <c r="AB949" s="88"/>
      <c r="AC949" s="88"/>
      <c r="AD949" s="88"/>
      <c r="AE949" s="88"/>
      <c r="AF949" s="88"/>
      <c r="AG949" s="88"/>
    </row>
    <row r="950" spans="1:33" x14ac:dyDescent="0.5">
      <c r="A950" s="149">
        <v>948</v>
      </c>
      <c r="B950" s="146"/>
      <c r="C950" s="146"/>
      <c r="D950" s="146"/>
      <c r="E950" s="146"/>
      <c r="F950" s="146"/>
      <c r="G950" s="146"/>
      <c r="H950" s="146"/>
      <c r="I950" s="146"/>
      <c r="J950" s="146"/>
      <c r="K950" s="146"/>
      <c r="L950" s="218" t="str">
        <f t="shared" si="183"/>
        <v/>
      </c>
      <c r="M950" s="123">
        <f t="shared" si="185"/>
        <v>0</v>
      </c>
      <c r="N950" s="119" t="str">
        <f t="shared" si="186"/>
        <v/>
      </c>
      <c r="O950" s="119" t="str">
        <f t="shared" si="187"/>
        <v/>
      </c>
      <c r="P950" s="119" t="str">
        <f t="shared" si="188"/>
        <v/>
      </c>
      <c r="Q950" s="119" t="str">
        <f t="shared" si="189"/>
        <v/>
      </c>
      <c r="R950" s="119" t="str">
        <f t="shared" si="190"/>
        <v/>
      </c>
      <c r="S950" s="119" t="str">
        <f t="shared" si="191"/>
        <v/>
      </c>
      <c r="T950" s="119" t="str">
        <f t="shared" si="192"/>
        <v/>
      </c>
      <c r="U950" s="119" t="str">
        <f t="shared" si="193"/>
        <v/>
      </c>
      <c r="V950" s="119" t="str">
        <f t="shared" si="194"/>
        <v/>
      </c>
      <c r="W950" s="119" t="str">
        <f t="shared" si="195"/>
        <v/>
      </c>
      <c r="X950" s="147" t="str">
        <f t="shared" si="184"/>
        <v/>
      </c>
      <c r="Y950" s="88"/>
      <c r="Z950" s="88"/>
      <c r="AA950" s="88"/>
      <c r="AB950" s="88"/>
      <c r="AC950" s="88"/>
      <c r="AD950" s="88"/>
      <c r="AE950" s="88"/>
      <c r="AF950" s="88"/>
      <c r="AG950" s="88"/>
    </row>
    <row r="951" spans="1:33" x14ac:dyDescent="0.5">
      <c r="A951" s="149">
        <v>949</v>
      </c>
      <c r="B951" s="146"/>
      <c r="C951" s="146"/>
      <c r="D951" s="146"/>
      <c r="E951" s="146"/>
      <c r="F951" s="146"/>
      <c r="G951" s="146"/>
      <c r="H951" s="146"/>
      <c r="I951" s="146"/>
      <c r="J951" s="146"/>
      <c r="K951" s="146"/>
      <c r="L951" s="218" t="str">
        <f t="shared" si="183"/>
        <v/>
      </c>
      <c r="M951" s="123">
        <f t="shared" si="185"/>
        <v>0</v>
      </c>
      <c r="N951" s="119" t="str">
        <f t="shared" si="186"/>
        <v/>
      </c>
      <c r="O951" s="119" t="str">
        <f t="shared" si="187"/>
        <v/>
      </c>
      <c r="P951" s="119" t="str">
        <f t="shared" si="188"/>
        <v/>
      </c>
      <c r="Q951" s="119" t="str">
        <f t="shared" si="189"/>
        <v/>
      </c>
      <c r="R951" s="119" t="str">
        <f t="shared" si="190"/>
        <v/>
      </c>
      <c r="S951" s="119" t="str">
        <f t="shared" si="191"/>
        <v/>
      </c>
      <c r="T951" s="119" t="str">
        <f t="shared" si="192"/>
        <v/>
      </c>
      <c r="U951" s="119" t="str">
        <f t="shared" si="193"/>
        <v/>
      </c>
      <c r="V951" s="119" t="str">
        <f t="shared" si="194"/>
        <v/>
      </c>
      <c r="W951" s="119" t="str">
        <f t="shared" si="195"/>
        <v/>
      </c>
      <c r="X951" s="147" t="str">
        <f t="shared" si="184"/>
        <v/>
      </c>
      <c r="Y951" s="88"/>
      <c r="Z951" s="88"/>
      <c r="AA951" s="88"/>
      <c r="AB951" s="88"/>
      <c r="AC951" s="88"/>
      <c r="AD951" s="88"/>
      <c r="AE951" s="88"/>
      <c r="AF951" s="88"/>
      <c r="AG951" s="88"/>
    </row>
    <row r="952" spans="1:33" x14ac:dyDescent="0.5">
      <c r="A952" s="149">
        <v>950</v>
      </c>
      <c r="B952" s="146"/>
      <c r="C952" s="146"/>
      <c r="D952" s="146"/>
      <c r="E952" s="146"/>
      <c r="F952" s="146"/>
      <c r="G952" s="146"/>
      <c r="H952" s="146"/>
      <c r="I952" s="146"/>
      <c r="J952" s="146"/>
      <c r="K952" s="146"/>
      <c r="L952" s="218" t="str">
        <f t="shared" si="183"/>
        <v/>
      </c>
      <c r="M952" s="123">
        <f t="shared" si="185"/>
        <v>0</v>
      </c>
      <c r="N952" s="119" t="str">
        <f t="shared" si="186"/>
        <v/>
      </c>
      <c r="O952" s="119" t="str">
        <f t="shared" si="187"/>
        <v/>
      </c>
      <c r="P952" s="119" t="str">
        <f t="shared" si="188"/>
        <v/>
      </c>
      <c r="Q952" s="119" t="str">
        <f t="shared" si="189"/>
        <v/>
      </c>
      <c r="R952" s="119" t="str">
        <f t="shared" si="190"/>
        <v/>
      </c>
      <c r="S952" s="119" t="str">
        <f t="shared" si="191"/>
        <v/>
      </c>
      <c r="T952" s="119" t="str">
        <f t="shared" si="192"/>
        <v/>
      </c>
      <c r="U952" s="119" t="str">
        <f t="shared" si="193"/>
        <v/>
      </c>
      <c r="V952" s="119" t="str">
        <f t="shared" si="194"/>
        <v/>
      </c>
      <c r="W952" s="119" t="str">
        <f t="shared" si="195"/>
        <v/>
      </c>
      <c r="X952" s="147" t="str">
        <f t="shared" si="184"/>
        <v/>
      </c>
      <c r="Y952" s="88"/>
      <c r="Z952" s="88"/>
      <c r="AA952" s="88"/>
      <c r="AB952" s="88"/>
      <c r="AC952" s="88"/>
      <c r="AD952" s="88"/>
      <c r="AE952" s="88"/>
      <c r="AF952" s="88"/>
      <c r="AG952" s="88"/>
    </row>
    <row r="953" spans="1:33" x14ac:dyDescent="0.5">
      <c r="A953" s="149">
        <v>951</v>
      </c>
      <c r="B953" s="146"/>
      <c r="C953" s="146"/>
      <c r="D953" s="146"/>
      <c r="E953" s="146"/>
      <c r="F953" s="146"/>
      <c r="G953" s="146"/>
      <c r="H953" s="146"/>
      <c r="I953" s="146"/>
      <c r="J953" s="146"/>
      <c r="K953" s="146"/>
      <c r="L953" s="218" t="str">
        <f t="shared" si="183"/>
        <v/>
      </c>
      <c r="M953" s="123">
        <f t="shared" si="185"/>
        <v>0</v>
      </c>
      <c r="N953" s="119" t="str">
        <f t="shared" si="186"/>
        <v/>
      </c>
      <c r="O953" s="119" t="str">
        <f t="shared" si="187"/>
        <v/>
      </c>
      <c r="P953" s="119" t="str">
        <f t="shared" si="188"/>
        <v/>
      </c>
      <c r="Q953" s="119" t="str">
        <f t="shared" si="189"/>
        <v/>
      </c>
      <c r="R953" s="119" t="str">
        <f t="shared" si="190"/>
        <v/>
      </c>
      <c r="S953" s="119" t="str">
        <f t="shared" si="191"/>
        <v/>
      </c>
      <c r="T953" s="119" t="str">
        <f t="shared" si="192"/>
        <v/>
      </c>
      <c r="U953" s="119" t="str">
        <f t="shared" si="193"/>
        <v/>
      </c>
      <c r="V953" s="119" t="str">
        <f t="shared" si="194"/>
        <v/>
      </c>
      <c r="W953" s="119" t="str">
        <f t="shared" si="195"/>
        <v/>
      </c>
      <c r="X953" s="147" t="str">
        <f t="shared" si="184"/>
        <v/>
      </c>
      <c r="Y953" s="88"/>
      <c r="Z953" s="88"/>
      <c r="AA953" s="88"/>
      <c r="AB953" s="88"/>
      <c r="AC953" s="88"/>
      <c r="AD953" s="88"/>
      <c r="AE953" s="88"/>
      <c r="AF953" s="88"/>
      <c r="AG953" s="88"/>
    </row>
    <row r="954" spans="1:33" x14ac:dyDescent="0.5">
      <c r="A954" s="149">
        <v>952</v>
      </c>
      <c r="B954" s="146"/>
      <c r="C954" s="146"/>
      <c r="D954" s="146"/>
      <c r="E954" s="146"/>
      <c r="F954" s="146"/>
      <c r="G954" s="146"/>
      <c r="H954" s="146"/>
      <c r="I954" s="146"/>
      <c r="J954" s="146"/>
      <c r="K954" s="146"/>
      <c r="L954" s="218" t="str">
        <f t="shared" si="183"/>
        <v/>
      </c>
      <c r="M954" s="123">
        <f t="shared" si="185"/>
        <v>0</v>
      </c>
      <c r="N954" s="119" t="str">
        <f t="shared" si="186"/>
        <v/>
      </c>
      <c r="O954" s="119" t="str">
        <f t="shared" si="187"/>
        <v/>
      </c>
      <c r="P954" s="119" t="str">
        <f t="shared" si="188"/>
        <v/>
      </c>
      <c r="Q954" s="119" t="str">
        <f t="shared" si="189"/>
        <v/>
      </c>
      <c r="R954" s="119" t="str">
        <f t="shared" si="190"/>
        <v/>
      </c>
      <c r="S954" s="119" t="str">
        <f t="shared" si="191"/>
        <v/>
      </c>
      <c r="T954" s="119" t="str">
        <f t="shared" si="192"/>
        <v/>
      </c>
      <c r="U954" s="119" t="str">
        <f t="shared" si="193"/>
        <v/>
      </c>
      <c r="V954" s="119" t="str">
        <f t="shared" si="194"/>
        <v/>
      </c>
      <c r="W954" s="119" t="str">
        <f t="shared" si="195"/>
        <v/>
      </c>
      <c r="X954" s="147" t="str">
        <f t="shared" si="184"/>
        <v/>
      </c>
      <c r="Y954" s="88"/>
      <c r="Z954" s="88"/>
      <c r="AA954" s="88"/>
      <c r="AB954" s="88"/>
      <c r="AC954" s="88"/>
      <c r="AD954" s="88"/>
      <c r="AE954" s="88"/>
      <c r="AF954" s="88"/>
      <c r="AG954" s="88"/>
    </row>
    <row r="955" spans="1:33" x14ac:dyDescent="0.5">
      <c r="A955" s="149">
        <v>953</v>
      </c>
      <c r="B955" s="146"/>
      <c r="C955" s="146"/>
      <c r="D955" s="146"/>
      <c r="E955" s="146"/>
      <c r="F955" s="146"/>
      <c r="G955" s="146"/>
      <c r="H955" s="146"/>
      <c r="I955" s="146"/>
      <c r="J955" s="146"/>
      <c r="K955" s="146"/>
      <c r="L955" s="218" t="str">
        <f t="shared" si="183"/>
        <v/>
      </c>
      <c r="M955" s="123">
        <f t="shared" si="185"/>
        <v>0</v>
      </c>
      <c r="N955" s="119" t="str">
        <f t="shared" si="186"/>
        <v/>
      </c>
      <c r="O955" s="119" t="str">
        <f t="shared" si="187"/>
        <v/>
      </c>
      <c r="P955" s="119" t="str">
        <f t="shared" si="188"/>
        <v/>
      </c>
      <c r="Q955" s="119" t="str">
        <f t="shared" si="189"/>
        <v/>
      </c>
      <c r="R955" s="119" t="str">
        <f t="shared" si="190"/>
        <v/>
      </c>
      <c r="S955" s="119" t="str">
        <f t="shared" si="191"/>
        <v/>
      </c>
      <c r="T955" s="119" t="str">
        <f t="shared" si="192"/>
        <v/>
      </c>
      <c r="U955" s="119" t="str">
        <f t="shared" si="193"/>
        <v/>
      </c>
      <c r="V955" s="119" t="str">
        <f t="shared" si="194"/>
        <v/>
      </c>
      <c r="W955" s="119" t="str">
        <f t="shared" si="195"/>
        <v/>
      </c>
      <c r="X955" s="147" t="str">
        <f t="shared" si="184"/>
        <v/>
      </c>
      <c r="Y955" s="88"/>
      <c r="Z955" s="88"/>
      <c r="AA955" s="88"/>
      <c r="AB955" s="88"/>
      <c r="AC955" s="88"/>
      <c r="AD955" s="88"/>
      <c r="AE955" s="88"/>
      <c r="AF955" s="88"/>
      <c r="AG955" s="88"/>
    </row>
    <row r="956" spans="1:33" x14ac:dyDescent="0.5">
      <c r="A956" s="149">
        <v>954</v>
      </c>
      <c r="B956" s="146"/>
      <c r="C956" s="146"/>
      <c r="D956" s="146"/>
      <c r="E956" s="146"/>
      <c r="F956" s="146"/>
      <c r="G956" s="146"/>
      <c r="H956" s="146"/>
      <c r="I956" s="146"/>
      <c r="J956" s="146"/>
      <c r="K956" s="146"/>
      <c r="L956" s="218" t="str">
        <f t="shared" si="183"/>
        <v/>
      </c>
      <c r="M956" s="123">
        <f t="shared" si="185"/>
        <v>0</v>
      </c>
      <c r="N956" s="119" t="str">
        <f t="shared" si="186"/>
        <v/>
      </c>
      <c r="O956" s="119" t="str">
        <f t="shared" si="187"/>
        <v/>
      </c>
      <c r="P956" s="119" t="str">
        <f t="shared" si="188"/>
        <v/>
      </c>
      <c r="Q956" s="119" t="str">
        <f t="shared" si="189"/>
        <v/>
      </c>
      <c r="R956" s="119" t="str">
        <f t="shared" si="190"/>
        <v/>
      </c>
      <c r="S956" s="119" t="str">
        <f t="shared" si="191"/>
        <v/>
      </c>
      <c r="T956" s="119" t="str">
        <f t="shared" si="192"/>
        <v/>
      </c>
      <c r="U956" s="119" t="str">
        <f t="shared" si="193"/>
        <v/>
      </c>
      <c r="V956" s="119" t="str">
        <f t="shared" si="194"/>
        <v/>
      </c>
      <c r="W956" s="119" t="str">
        <f t="shared" si="195"/>
        <v/>
      </c>
      <c r="X956" s="147" t="str">
        <f t="shared" si="184"/>
        <v/>
      </c>
      <c r="Y956" s="88"/>
      <c r="Z956" s="88"/>
      <c r="AA956" s="88"/>
      <c r="AB956" s="88"/>
      <c r="AC956" s="88"/>
      <c r="AD956" s="88"/>
      <c r="AE956" s="88"/>
      <c r="AF956" s="88"/>
      <c r="AG956" s="88"/>
    </row>
    <row r="957" spans="1:33" x14ac:dyDescent="0.5">
      <c r="A957" s="149">
        <v>955</v>
      </c>
      <c r="B957" s="146"/>
      <c r="C957" s="146"/>
      <c r="D957" s="146"/>
      <c r="E957" s="146"/>
      <c r="F957" s="146"/>
      <c r="G957" s="146"/>
      <c r="H957" s="146"/>
      <c r="I957" s="146"/>
      <c r="J957" s="146"/>
      <c r="K957" s="146"/>
      <c r="L957" s="218" t="str">
        <f t="shared" si="183"/>
        <v/>
      </c>
      <c r="M957" s="123">
        <f t="shared" si="185"/>
        <v>0</v>
      </c>
      <c r="N957" s="119" t="str">
        <f t="shared" si="186"/>
        <v/>
      </c>
      <c r="O957" s="119" t="str">
        <f t="shared" si="187"/>
        <v/>
      </c>
      <c r="P957" s="119" t="str">
        <f t="shared" si="188"/>
        <v/>
      </c>
      <c r="Q957" s="119" t="str">
        <f t="shared" si="189"/>
        <v/>
      </c>
      <c r="R957" s="119" t="str">
        <f t="shared" si="190"/>
        <v/>
      </c>
      <c r="S957" s="119" t="str">
        <f t="shared" si="191"/>
        <v/>
      </c>
      <c r="T957" s="119" t="str">
        <f t="shared" si="192"/>
        <v/>
      </c>
      <c r="U957" s="119" t="str">
        <f t="shared" si="193"/>
        <v/>
      </c>
      <c r="V957" s="119" t="str">
        <f t="shared" si="194"/>
        <v/>
      </c>
      <c r="W957" s="119" t="str">
        <f t="shared" si="195"/>
        <v/>
      </c>
      <c r="X957" s="147" t="str">
        <f t="shared" si="184"/>
        <v/>
      </c>
      <c r="Y957" s="88"/>
      <c r="Z957" s="88"/>
      <c r="AA957" s="88"/>
      <c r="AB957" s="88"/>
      <c r="AC957" s="88"/>
      <c r="AD957" s="88"/>
      <c r="AE957" s="88"/>
      <c r="AF957" s="88"/>
      <c r="AG957" s="88"/>
    </row>
    <row r="958" spans="1:33" x14ac:dyDescent="0.5">
      <c r="A958" s="149">
        <v>956</v>
      </c>
      <c r="B958" s="146"/>
      <c r="C958" s="146"/>
      <c r="D958" s="146"/>
      <c r="E958" s="146"/>
      <c r="F958" s="146"/>
      <c r="G958" s="146"/>
      <c r="H958" s="146"/>
      <c r="I958" s="146"/>
      <c r="J958" s="146"/>
      <c r="K958" s="146"/>
      <c r="L958" s="218" t="str">
        <f t="shared" si="183"/>
        <v/>
      </c>
      <c r="M958" s="123">
        <f t="shared" si="185"/>
        <v>0</v>
      </c>
      <c r="N958" s="119" t="str">
        <f t="shared" si="186"/>
        <v/>
      </c>
      <c r="O958" s="119" t="str">
        <f t="shared" si="187"/>
        <v/>
      </c>
      <c r="P958" s="119" t="str">
        <f t="shared" si="188"/>
        <v/>
      </c>
      <c r="Q958" s="119" t="str">
        <f t="shared" si="189"/>
        <v/>
      </c>
      <c r="R958" s="119" t="str">
        <f t="shared" si="190"/>
        <v/>
      </c>
      <c r="S958" s="119" t="str">
        <f t="shared" si="191"/>
        <v/>
      </c>
      <c r="T958" s="119" t="str">
        <f t="shared" si="192"/>
        <v/>
      </c>
      <c r="U958" s="119" t="str">
        <f t="shared" si="193"/>
        <v/>
      </c>
      <c r="V958" s="119" t="str">
        <f t="shared" si="194"/>
        <v/>
      </c>
      <c r="W958" s="119" t="str">
        <f t="shared" si="195"/>
        <v/>
      </c>
      <c r="X958" s="147" t="str">
        <f t="shared" si="184"/>
        <v/>
      </c>
      <c r="Y958" s="88"/>
      <c r="Z958" s="88"/>
      <c r="AA958" s="88"/>
      <c r="AB958" s="88"/>
      <c r="AC958" s="88"/>
      <c r="AD958" s="88"/>
      <c r="AE958" s="88"/>
      <c r="AF958" s="88"/>
      <c r="AG958" s="88"/>
    </row>
    <row r="959" spans="1:33" x14ac:dyDescent="0.5">
      <c r="A959" s="149">
        <v>957</v>
      </c>
      <c r="B959" s="146"/>
      <c r="C959" s="146"/>
      <c r="D959" s="146"/>
      <c r="E959" s="146"/>
      <c r="F959" s="146"/>
      <c r="G959" s="146"/>
      <c r="H959" s="146"/>
      <c r="I959" s="146"/>
      <c r="J959" s="146"/>
      <c r="K959" s="146"/>
      <c r="L959" s="218" t="str">
        <f t="shared" si="183"/>
        <v/>
      </c>
      <c r="M959" s="123">
        <f t="shared" si="185"/>
        <v>0</v>
      </c>
      <c r="N959" s="119" t="str">
        <f t="shared" si="186"/>
        <v/>
      </c>
      <c r="O959" s="119" t="str">
        <f t="shared" si="187"/>
        <v/>
      </c>
      <c r="P959" s="119" t="str">
        <f t="shared" si="188"/>
        <v/>
      </c>
      <c r="Q959" s="119" t="str">
        <f t="shared" si="189"/>
        <v/>
      </c>
      <c r="R959" s="119" t="str">
        <f t="shared" si="190"/>
        <v/>
      </c>
      <c r="S959" s="119" t="str">
        <f t="shared" si="191"/>
        <v/>
      </c>
      <c r="T959" s="119" t="str">
        <f t="shared" si="192"/>
        <v/>
      </c>
      <c r="U959" s="119" t="str">
        <f t="shared" si="193"/>
        <v/>
      </c>
      <c r="V959" s="119" t="str">
        <f t="shared" si="194"/>
        <v/>
      </c>
      <c r="W959" s="119" t="str">
        <f t="shared" si="195"/>
        <v/>
      </c>
      <c r="X959" s="147" t="str">
        <f t="shared" si="184"/>
        <v/>
      </c>
      <c r="Y959" s="88"/>
      <c r="Z959" s="88"/>
      <c r="AA959" s="88"/>
      <c r="AB959" s="88"/>
      <c r="AC959" s="88"/>
      <c r="AD959" s="88"/>
      <c r="AE959" s="88"/>
      <c r="AF959" s="88"/>
      <c r="AG959" s="88"/>
    </row>
    <row r="960" spans="1:33" x14ac:dyDescent="0.5">
      <c r="A960" s="149">
        <v>958</v>
      </c>
      <c r="B960" s="146"/>
      <c r="C960" s="146"/>
      <c r="D960" s="146"/>
      <c r="E960" s="146"/>
      <c r="F960" s="146"/>
      <c r="G960" s="146"/>
      <c r="H960" s="146"/>
      <c r="I960" s="146"/>
      <c r="J960" s="146"/>
      <c r="K960" s="146"/>
      <c r="L960" s="218" t="str">
        <f t="shared" si="183"/>
        <v/>
      </c>
      <c r="M960" s="123">
        <f t="shared" si="185"/>
        <v>0</v>
      </c>
      <c r="N960" s="119" t="str">
        <f t="shared" si="186"/>
        <v/>
      </c>
      <c r="O960" s="119" t="str">
        <f t="shared" si="187"/>
        <v/>
      </c>
      <c r="P960" s="119" t="str">
        <f t="shared" si="188"/>
        <v/>
      </c>
      <c r="Q960" s="119" t="str">
        <f t="shared" si="189"/>
        <v/>
      </c>
      <c r="R960" s="119" t="str">
        <f t="shared" si="190"/>
        <v/>
      </c>
      <c r="S960" s="119" t="str">
        <f t="shared" si="191"/>
        <v/>
      </c>
      <c r="T960" s="119" t="str">
        <f t="shared" si="192"/>
        <v/>
      </c>
      <c r="U960" s="119" t="str">
        <f t="shared" si="193"/>
        <v/>
      </c>
      <c r="V960" s="119" t="str">
        <f t="shared" si="194"/>
        <v/>
      </c>
      <c r="W960" s="119" t="str">
        <f t="shared" si="195"/>
        <v/>
      </c>
      <c r="X960" s="147" t="str">
        <f t="shared" si="184"/>
        <v/>
      </c>
      <c r="Y960" s="88"/>
      <c r="Z960" s="88"/>
      <c r="AA960" s="88"/>
      <c r="AB960" s="88"/>
      <c r="AC960" s="88"/>
      <c r="AD960" s="88"/>
      <c r="AE960" s="88"/>
      <c r="AF960" s="88"/>
      <c r="AG960" s="88"/>
    </row>
    <row r="961" spans="1:33" x14ac:dyDescent="0.5">
      <c r="A961" s="149">
        <v>959</v>
      </c>
      <c r="B961" s="146"/>
      <c r="C961" s="146"/>
      <c r="D961" s="146"/>
      <c r="E961" s="146"/>
      <c r="F961" s="146"/>
      <c r="G961" s="146"/>
      <c r="H961" s="146"/>
      <c r="I961" s="146"/>
      <c r="J961" s="146"/>
      <c r="K961" s="146"/>
      <c r="L961" s="218" t="str">
        <f t="shared" si="183"/>
        <v/>
      </c>
      <c r="M961" s="123">
        <f t="shared" si="185"/>
        <v>0</v>
      </c>
      <c r="N961" s="119" t="str">
        <f t="shared" si="186"/>
        <v/>
      </c>
      <c r="O961" s="119" t="str">
        <f t="shared" si="187"/>
        <v/>
      </c>
      <c r="P961" s="119" t="str">
        <f t="shared" si="188"/>
        <v/>
      </c>
      <c r="Q961" s="119" t="str">
        <f t="shared" si="189"/>
        <v/>
      </c>
      <c r="R961" s="119" t="str">
        <f t="shared" si="190"/>
        <v/>
      </c>
      <c r="S961" s="119" t="str">
        <f t="shared" si="191"/>
        <v/>
      </c>
      <c r="T961" s="119" t="str">
        <f t="shared" si="192"/>
        <v/>
      </c>
      <c r="U961" s="119" t="str">
        <f t="shared" si="193"/>
        <v/>
      </c>
      <c r="V961" s="119" t="str">
        <f t="shared" si="194"/>
        <v/>
      </c>
      <c r="W961" s="119" t="str">
        <f t="shared" si="195"/>
        <v/>
      </c>
      <c r="X961" s="147" t="str">
        <f t="shared" si="184"/>
        <v/>
      </c>
      <c r="Y961" s="88"/>
      <c r="Z961" s="88"/>
      <c r="AA961" s="88"/>
      <c r="AB961" s="88"/>
      <c r="AC961" s="88"/>
      <c r="AD961" s="88"/>
      <c r="AE961" s="88"/>
      <c r="AF961" s="88"/>
      <c r="AG961" s="88"/>
    </row>
    <row r="962" spans="1:33" x14ac:dyDescent="0.5">
      <c r="A962" s="149">
        <v>960</v>
      </c>
      <c r="B962" s="146"/>
      <c r="C962" s="146"/>
      <c r="D962" s="146"/>
      <c r="E962" s="146"/>
      <c r="F962" s="146"/>
      <c r="G962" s="146"/>
      <c r="H962" s="146"/>
      <c r="I962" s="146"/>
      <c r="J962" s="146"/>
      <c r="K962" s="146"/>
      <c r="L962" s="218" t="str">
        <f t="shared" si="183"/>
        <v/>
      </c>
      <c r="M962" s="123">
        <f t="shared" si="185"/>
        <v>0</v>
      </c>
      <c r="N962" s="119" t="str">
        <f t="shared" si="186"/>
        <v/>
      </c>
      <c r="O962" s="119" t="str">
        <f t="shared" si="187"/>
        <v/>
      </c>
      <c r="P962" s="119" t="str">
        <f t="shared" si="188"/>
        <v/>
      </c>
      <c r="Q962" s="119" t="str">
        <f t="shared" si="189"/>
        <v/>
      </c>
      <c r="R962" s="119" t="str">
        <f t="shared" si="190"/>
        <v/>
      </c>
      <c r="S962" s="119" t="str">
        <f t="shared" si="191"/>
        <v/>
      </c>
      <c r="T962" s="119" t="str">
        <f t="shared" si="192"/>
        <v/>
      </c>
      <c r="U962" s="119" t="str">
        <f t="shared" si="193"/>
        <v/>
      </c>
      <c r="V962" s="119" t="str">
        <f t="shared" si="194"/>
        <v/>
      </c>
      <c r="W962" s="119" t="str">
        <f t="shared" si="195"/>
        <v/>
      </c>
      <c r="X962" s="147" t="str">
        <f t="shared" si="184"/>
        <v/>
      </c>
      <c r="Y962" s="88"/>
      <c r="Z962" s="88"/>
      <c r="AA962" s="88"/>
      <c r="AB962" s="88"/>
      <c r="AC962" s="88"/>
      <c r="AD962" s="88"/>
      <c r="AE962" s="88"/>
      <c r="AF962" s="88"/>
      <c r="AG962" s="88"/>
    </row>
    <row r="963" spans="1:33" x14ac:dyDescent="0.5">
      <c r="A963" s="149">
        <v>961</v>
      </c>
      <c r="B963" s="146"/>
      <c r="C963" s="146"/>
      <c r="D963" s="146"/>
      <c r="E963" s="146"/>
      <c r="F963" s="146"/>
      <c r="G963" s="146"/>
      <c r="H963" s="146"/>
      <c r="I963" s="146"/>
      <c r="J963" s="146"/>
      <c r="K963" s="146"/>
      <c r="L963" s="218" t="str">
        <f t="shared" ref="L963:L1002" si="196">X963</f>
        <v/>
      </c>
      <c r="M963" s="123">
        <f t="shared" si="185"/>
        <v>0</v>
      </c>
      <c r="N963" s="119" t="str">
        <f t="shared" si="186"/>
        <v/>
      </c>
      <c r="O963" s="119" t="str">
        <f t="shared" si="187"/>
        <v/>
      </c>
      <c r="P963" s="119" t="str">
        <f t="shared" si="188"/>
        <v/>
      </c>
      <c r="Q963" s="119" t="str">
        <f t="shared" si="189"/>
        <v/>
      </c>
      <c r="R963" s="119" t="str">
        <f t="shared" si="190"/>
        <v/>
      </c>
      <c r="S963" s="119" t="str">
        <f t="shared" si="191"/>
        <v/>
      </c>
      <c r="T963" s="119" t="str">
        <f t="shared" si="192"/>
        <v/>
      </c>
      <c r="U963" s="119" t="str">
        <f t="shared" si="193"/>
        <v/>
      </c>
      <c r="V963" s="119" t="str">
        <f t="shared" si="194"/>
        <v/>
      </c>
      <c r="W963" s="119" t="str">
        <f t="shared" si="195"/>
        <v/>
      </c>
      <c r="X963" s="147" t="str">
        <f t="shared" ref="X963:X1002" si="197">IF(M963=0,"",SUM(B963:K963))</f>
        <v/>
      </c>
      <c r="Y963" s="88"/>
      <c r="Z963" s="88"/>
      <c r="AA963" s="88"/>
      <c r="AB963" s="88"/>
      <c r="AC963" s="88"/>
      <c r="AD963" s="88"/>
      <c r="AE963" s="88"/>
      <c r="AF963" s="88"/>
      <c r="AG963" s="88"/>
    </row>
    <row r="964" spans="1:33" x14ac:dyDescent="0.5">
      <c r="A964" s="149">
        <v>962</v>
      </c>
      <c r="B964" s="146"/>
      <c r="C964" s="146"/>
      <c r="D964" s="146"/>
      <c r="E964" s="146"/>
      <c r="F964" s="146"/>
      <c r="G964" s="146"/>
      <c r="H964" s="146"/>
      <c r="I964" s="146"/>
      <c r="J964" s="146"/>
      <c r="K964" s="146"/>
      <c r="L964" s="218" t="str">
        <f t="shared" si="196"/>
        <v/>
      </c>
      <c r="M964" s="123">
        <f t="shared" ref="M964:M1002" si="198">COUNT(B964:K964)</f>
        <v>0</v>
      </c>
      <c r="N964" s="119" t="str">
        <f t="shared" ref="N964:N1002" si="199">IF(B964=0,"",B964^2)</f>
        <v/>
      </c>
      <c r="O964" s="119" t="str">
        <f t="shared" ref="O964:O1002" si="200">IF(C964=0,"",C964^2)</f>
        <v/>
      </c>
      <c r="P964" s="119" t="str">
        <f t="shared" ref="P964:P1002" si="201">IF(D964=0,"",D964^2)</f>
        <v/>
      </c>
      <c r="Q964" s="119" t="str">
        <f t="shared" ref="Q964:Q1002" si="202">IF(E964=0,"",E964^2)</f>
        <v/>
      </c>
      <c r="R964" s="119" t="str">
        <f t="shared" ref="R964:R1002" si="203">IF(F964=0,"",F964^2)</f>
        <v/>
      </c>
      <c r="S964" s="119" t="str">
        <f t="shared" ref="S964:S1002" si="204">IF(G964=0,"",G964^2)</f>
        <v/>
      </c>
      <c r="T964" s="119" t="str">
        <f t="shared" ref="T964:T1002" si="205">IF(H964=0,"",H964^2)</f>
        <v/>
      </c>
      <c r="U964" s="119" t="str">
        <f t="shared" ref="U964:U1002" si="206">IF(I964=0,"",I964^2)</f>
        <v/>
      </c>
      <c r="V964" s="119" t="str">
        <f t="shared" ref="V964:V1002" si="207">IF(J964=0,"",J964^2)</f>
        <v/>
      </c>
      <c r="W964" s="119" t="str">
        <f t="shared" ref="W964:W1002" si="208">IF(K964=0,"",K964^2)</f>
        <v/>
      </c>
      <c r="X964" s="147" t="str">
        <f t="shared" si="197"/>
        <v/>
      </c>
      <c r="Y964" s="88"/>
      <c r="Z964" s="88"/>
      <c r="AA964" s="88"/>
      <c r="AB964" s="88"/>
      <c r="AC964" s="88"/>
      <c r="AD964" s="88"/>
      <c r="AE964" s="88"/>
      <c r="AF964" s="88"/>
      <c r="AG964" s="88"/>
    </row>
    <row r="965" spans="1:33" x14ac:dyDescent="0.5">
      <c r="A965" s="149">
        <v>963</v>
      </c>
      <c r="B965" s="146"/>
      <c r="C965" s="146"/>
      <c r="D965" s="146"/>
      <c r="E965" s="146"/>
      <c r="F965" s="146"/>
      <c r="G965" s="146"/>
      <c r="H965" s="146"/>
      <c r="I965" s="146"/>
      <c r="J965" s="146"/>
      <c r="K965" s="146"/>
      <c r="L965" s="218" t="str">
        <f t="shared" si="196"/>
        <v/>
      </c>
      <c r="M965" s="123">
        <f t="shared" si="198"/>
        <v>0</v>
      </c>
      <c r="N965" s="119" t="str">
        <f t="shared" si="199"/>
        <v/>
      </c>
      <c r="O965" s="119" t="str">
        <f t="shared" si="200"/>
        <v/>
      </c>
      <c r="P965" s="119" t="str">
        <f t="shared" si="201"/>
        <v/>
      </c>
      <c r="Q965" s="119" t="str">
        <f t="shared" si="202"/>
        <v/>
      </c>
      <c r="R965" s="119" t="str">
        <f t="shared" si="203"/>
        <v/>
      </c>
      <c r="S965" s="119" t="str">
        <f t="shared" si="204"/>
        <v/>
      </c>
      <c r="T965" s="119" t="str">
        <f t="shared" si="205"/>
        <v/>
      </c>
      <c r="U965" s="119" t="str">
        <f t="shared" si="206"/>
        <v/>
      </c>
      <c r="V965" s="119" t="str">
        <f t="shared" si="207"/>
        <v/>
      </c>
      <c r="W965" s="119" t="str">
        <f t="shared" si="208"/>
        <v/>
      </c>
      <c r="X965" s="147" t="str">
        <f t="shared" si="197"/>
        <v/>
      </c>
      <c r="Y965" s="88"/>
      <c r="Z965" s="88"/>
      <c r="AA965" s="88"/>
      <c r="AB965" s="88"/>
      <c r="AC965" s="88"/>
      <c r="AD965" s="88"/>
      <c r="AE965" s="88"/>
      <c r="AF965" s="88"/>
      <c r="AG965" s="88"/>
    </row>
    <row r="966" spans="1:33" x14ac:dyDescent="0.5">
      <c r="A966" s="149">
        <v>964</v>
      </c>
      <c r="B966" s="146"/>
      <c r="C966" s="146"/>
      <c r="D966" s="146"/>
      <c r="E966" s="146"/>
      <c r="F966" s="146"/>
      <c r="G966" s="146"/>
      <c r="H966" s="146"/>
      <c r="I966" s="146"/>
      <c r="J966" s="146"/>
      <c r="K966" s="146"/>
      <c r="L966" s="218" t="str">
        <f t="shared" si="196"/>
        <v/>
      </c>
      <c r="M966" s="123">
        <f t="shared" si="198"/>
        <v>0</v>
      </c>
      <c r="N966" s="119" t="str">
        <f t="shared" si="199"/>
        <v/>
      </c>
      <c r="O966" s="119" t="str">
        <f t="shared" si="200"/>
        <v/>
      </c>
      <c r="P966" s="119" t="str">
        <f t="shared" si="201"/>
        <v/>
      </c>
      <c r="Q966" s="119" t="str">
        <f t="shared" si="202"/>
        <v/>
      </c>
      <c r="R966" s="119" t="str">
        <f t="shared" si="203"/>
        <v/>
      </c>
      <c r="S966" s="119" t="str">
        <f t="shared" si="204"/>
        <v/>
      </c>
      <c r="T966" s="119" t="str">
        <f t="shared" si="205"/>
        <v/>
      </c>
      <c r="U966" s="119" t="str">
        <f t="shared" si="206"/>
        <v/>
      </c>
      <c r="V966" s="119" t="str">
        <f t="shared" si="207"/>
        <v/>
      </c>
      <c r="W966" s="119" t="str">
        <f t="shared" si="208"/>
        <v/>
      </c>
      <c r="X966" s="147" t="str">
        <f t="shared" si="197"/>
        <v/>
      </c>
      <c r="Y966" s="88"/>
      <c r="Z966" s="88"/>
      <c r="AA966" s="88"/>
      <c r="AB966" s="88"/>
      <c r="AC966" s="88"/>
      <c r="AD966" s="88"/>
      <c r="AE966" s="88"/>
      <c r="AF966" s="88"/>
      <c r="AG966" s="88"/>
    </row>
    <row r="967" spans="1:33" x14ac:dyDescent="0.5">
      <c r="A967" s="149">
        <v>965</v>
      </c>
      <c r="B967" s="146"/>
      <c r="C967" s="146"/>
      <c r="D967" s="146"/>
      <c r="E967" s="146"/>
      <c r="F967" s="146"/>
      <c r="G967" s="146"/>
      <c r="H967" s="146"/>
      <c r="I967" s="146"/>
      <c r="J967" s="146"/>
      <c r="K967" s="146"/>
      <c r="L967" s="218" t="str">
        <f t="shared" si="196"/>
        <v/>
      </c>
      <c r="M967" s="123">
        <f t="shared" si="198"/>
        <v>0</v>
      </c>
      <c r="N967" s="119" t="str">
        <f t="shared" si="199"/>
        <v/>
      </c>
      <c r="O967" s="119" t="str">
        <f t="shared" si="200"/>
        <v/>
      </c>
      <c r="P967" s="119" t="str">
        <f t="shared" si="201"/>
        <v/>
      </c>
      <c r="Q967" s="119" t="str">
        <f t="shared" si="202"/>
        <v/>
      </c>
      <c r="R967" s="119" t="str">
        <f t="shared" si="203"/>
        <v/>
      </c>
      <c r="S967" s="119" t="str">
        <f t="shared" si="204"/>
        <v/>
      </c>
      <c r="T967" s="119" t="str">
        <f t="shared" si="205"/>
        <v/>
      </c>
      <c r="U967" s="119" t="str">
        <f t="shared" si="206"/>
        <v/>
      </c>
      <c r="V967" s="119" t="str">
        <f t="shared" si="207"/>
        <v/>
      </c>
      <c r="W967" s="119" t="str">
        <f t="shared" si="208"/>
        <v/>
      </c>
      <c r="X967" s="147" t="str">
        <f t="shared" si="197"/>
        <v/>
      </c>
      <c r="Y967" s="88"/>
      <c r="Z967" s="88"/>
      <c r="AA967" s="88"/>
      <c r="AB967" s="88"/>
      <c r="AC967" s="88"/>
      <c r="AD967" s="88"/>
      <c r="AE967" s="88"/>
      <c r="AF967" s="88"/>
      <c r="AG967" s="88"/>
    </row>
    <row r="968" spans="1:33" x14ac:dyDescent="0.5">
      <c r="A968" s="149">
        <v>966</v>
      </c>
      <c r="B968" s="146"/>
      <c r="C968" s="146"/>
      <c r="D968" s="146"/>
      <c r="E968" s="146"/>
      <c r="F968" s="146"/>
      <c r="G968" s="146"/>
      <c r="H968" s="146"/>
      <c r="I968" s="146"/>
      <c r="J968" s="146"/>
      <c r="K968" s="146"/>
      <c r="L968" s="218" t="str">
        <f t="shared" si="196"/>
        <v/>
      </c>
      <c r="M968" s="123">
        <f t="shared" si="198"/>
        <v>0</v>
      </c>
      <c r="N968" s="119" t="str">
        <f t="shared" si="199"/>
        <v/>
      </c>
      <c r="O968" s="119" t="str">
        <f t="shared" si="200"/>
        <v/>
      </c>
      <c r="P968" s="119" t="str">
        <f t="shared" si="201"/>
        <v/>
      </c>
      <c r="Q968" s="119" t="str">
        <f t="shared" si="202"/>
        <v/>
      </c>
      <c r="R968" s="119" t="str">
        <f t="shared" si="203"/>
        <v/>
      </c>
      <c r="S968" s="119" t="str">
        <f t="shared" si="204"/>
        <v/>
      </c>
      <c r="T968" s="119" t="str">
        <f t="shared" si="205"/>
        <v/>
      </c>
      <c r="U968" s="119" t="str">
        <f t="shared" si="206"/>
        <v/>
      </c>
      <c r="V968" s="119" t="str">
        <f t="shared" si="207"/>
        <v/>
      </c>
      <c r="W968" s="119" t="str">
        <f t="shared" si="208"/>
        <v/>
      </c>
      <c r="X968" s="147" t="str">
        <f t="shared" si="197"/>
        <v/>
      </c>
      <c r="Y968" s="88"/>
      <c r="Z968" s="88"/>
      <c r="AA968" s="88"/>
      <c r="AB968" s="88"/>
      <c r="AC968" s="88"/>
      <c r="AD968" s="88"/>
      <c r="AE968" s="88"/>
      <c r="AF968" s="88"/>
      <c r="AG968" s="88"/>
    </row>
    <row r="969" spans="1:33" x14ac:dyDescent="0.5">
      <c r="A969" s="149">
        <v>967</v>
      </c>
      <c r="B969" s="146"/>
      <c r="C969" s="146"/>
      <c r="D969" s="146"/>
      <c r="E969" s="146"/>
      <c r="F969" s="146"/>
      <c r="G969" s="146"/>
      <c r="H969" s="146"/>
      <c r="I969" s="146"/>
      <c r="J969" s="146"/>
      <c r="K969" s="146"/>
      <c r="L969" s="218" t="str">
        <f t="shared" si="196"/>
        <v/>
      </c>
      <c r="M969" s="123">
        <f t="shared" si="198"/>
        <v>0</v>
      </c>
      <c r="N969" s="119" t="str">
        <f t="shared" si="199"/>
        <v/>
      </c>
      <c r="O969" s="119" t="str">
        <f t="shared" si="200"/>
        <v/>
      </c>
      <c r="P969" s="119" t="str">
        <f t="shared" si="201"/>
        <v/>
      </c>
      <c r="Q969" s="119" t="str">
        <f t="shared" si="202"/>
        <v/>
      </c>
      <c r="R969" s="119" t="str">
        <f t="shared" si="203"/>
        <v/>
      </c>
      <c r="S969" s="119" t="str">
        <f t="shared" si="204"/>
        <v/>
      </c>
      <c r="T969" s="119" t="str">
        <f t="shared" si="205"/>
        <v/>
      </c>
      <c r="U969" s="119" t="str">
        <f t="shared" si="206"/>
        <v/>
      </c>
      <c r="V969" s="119" t="str">
        <f t="shared" si="207"/>
        <v/>
      </c>
      <c r="W969" s="119" t="str">
        <f t="shared" si="208"/>
        <v/>
      </c>
      <c r="X969" s="147" t="str">
        <f t="shared" si="197"/>
        <v/>
      </c>
      <c r="Y969" s="88"/>
      <c r="Z969" s="88"/>
      <c r="AA969" s="88"/>
      <c r="AB969" s="88"/>
      <c r="AC969" s="88"/>
      <c r="AD969" s="88"/>
      <c r="AE969" s="88"/>
      <c r="AF969" s="88"/>
      <c r="AG969" s="88"/>
    </row>
    <row r="970" spans="1:33" x14ac:dyDescent="0.5">
      <c r="A970" s="149">
        <v>968</v>
      </c>
      <c r="B970" s="146"/>
      <c r="C970" s="146"/>
      <c r="D970" s="146"/>
      <c r="E970" s="146"/>
      <c r="F970" s="146"/>
      <c r="G970" s="146"/>
      <c r="H970" s="146"/>
      <c r="I970" s="146"/>
      <c r="J970" s="146"/>
      <c r="K970" s="146"/>
      <c r="L970" s="218" t="str">
        <f t="shared" si="196"/>
        <v/>
      </c>
      <c r="M970" s="123">
        <f t="shared" si="198"/>
        <v>0</v>
      </c>
      <c r="N970" s="119" t="str">
        <f t="shared" si="199"/>
        <v/>
      </c>
      <c r="O970" s="119" t="str">
        <f t="shared" si="200"/>
        <v/>
      </c>
      <c r="P970" s="119" t="str">
        <f t="shared" si="201"/>
        <v/>
      </c>
      <c r="Q970" s="119" t="str">
        <f t="shared" si="202"/>
        <v/>
      </c>
      <c r="R970" s="119" t="str">
        <f t="shared" si="203"/>
        <v/>
      </c>
      <c r="S970" s="119" t="str">
        <f t="shared" si="204"/>
        <v/>
      </c>
      <c r="T970" s="119" t="str">
        <f t="shared" si="205"/>
        <v/>
      </c>
      <c r="U970" s="119" t="str">
        <f t="shared" si="206"/>
        <v/>
      </c>
      <c r="V970" s="119" t="str">
        <f t="shared" si="207"/>
        <v/>
      </c>
      <c r="W970" s="119" t="str">
        <f t="shared" si="208"/>
        <v/>
      </c>
      <c r="X970" s="147" t="str">
        <f t="shared" si="197"/>
        <v/>
      </c>
      <c r="Y970" s="88"/>
      <c r="Z970" s="88"/>
      <c r="AA970" s="88"/>
      <c r="AB970" s="88"/>
      <c r="AC970" s="88"/>
      <c r="AD970" s="88"/>
      <c r="AE970" s="88"/>
      <c r="AF970" s="88"/>
      <c r="AG970" s="88"/>
    </row>
    <row r="971" spans="1:33" x14ac:dyDescent="0.5">
      <c r="A971" s="149">
        <v>969</v>
      </c>
      <c r="B971" s="146"/>
      <c r="C971" s="146"/>
      <c r="D971" s="146"/>
      <c r="E971" s="146"/>
      <c r="F971" s="146"/>
      <c r="G971" s="146"/>
      <c r="H971" s="146"/>
      <c r="I971" s="146"/>
      <c r="J971" s="146"/>
      <c r="K971" s="146"/>
      <c r="L971" s="218" t="str">
        <f t="shared" si="196"/>
        <v/>
      </c>
      <c r="M971" s="123">
        <f t="shared" si="198"/>
        <v>0</v>
      </c>
      <c r="N971" s="119" t="str">
        <f t="shared" si="199"/>
        <v/>
      </c>
      <c r="O971" s="119" t="str">
        <f t="shared" si="200"/>
        <v/>
      </c>
      <c r="P971" s="119" t="str">
        <f t="shared" si="201"/>
        <v/>
      </c>
      <c r="Q971" s="119" t="str">
        <f t="shared" si="202"/>
        <v/>
      </c>
      <c r="R971" s="119" t="str">
        <f t="shared" si="203"/>
        <v/>
      </c>
      <c r="S971" s="119" t="str">
        <f t="shared" si="204"/>
        <v/>
      </c>
      <c r="T971" s="119" t="str">
        <f t="shared" si="205"/>
        <v/>
      </c>
      <c r="U971" s="119" t="str">
        <f t="shared" si="206"/>
        <v/>
      </c>
      <c r="V971" s="119" t="str">
        <f t="shared" si="207"/>
        <v/>
      </c>
      <c r="W971" s="119" t="str">
        <f t="shared" si="208"/>
        <v/>
      </c>
      <c r="X971" s="147" t="str">
        <f t="shared" si="197"/>
        <v/>
      </c>
      <c r="Y971" s="88"/>
      <c r="Z971" s="88"/>
      <c r="AA971" s="88"/>
      <c r="AB971" s="88"/>
      <c r="AC971" s="88"/>
      <c r="AD971" s="88"/>
      <c r="AE971" s="88"/>
      <c r="AF971" s="88"/>
      <c r="AG971" s="88"/>
    </row>
    <row r="972" spans="1:33" x14ac:dyDescent="0.5">
      <c r="A972" s="149">
        <v>970</v>
      </c>
      <c r="B972" s="146"/>
      <c r="C972" s="146"/>
      <c r="D972" s="146"/>
      <c r="E972" s="146"/>
      <c r="F972" s="146"/>
      <c r="G972" s="146"/>
      <c r="H972" s="146"/>
      <c r="I972" s="146"/>
      <c r="J972" s="146"/>
      <c r="K972" s="146"/>
      <c r="L972" s="218" t="str">
        <f t="shared" si="196"/>
        <v/>
      </c>
      <c r="M972" s="123">
        <f t="shared" si="198"/>
        <v>0</v>
      </c>
      <c r="N972" s="119" t="str">
        <f t="shared" si="199"/>
        <v/>
      </c>
      <c r="O972" s="119" t="str">
        <f t="shared" si="200"/>
        <v/>
      </c>
      <c r="P972" s="119" t="str">
        <f t="shared" si="201"/>
        <v/>
      </c>
      <c r="Q972" s="119" t="str">
        <f t="shared" si="202"/>
        <v/>
      </c>
      <c r="R972" s="119" t="str">
        <f t="shared" si="203"/>
        <v/>
      </c>
      <c r="S972" s="119" t="str">
        <f t="shared" si="204"/>
        <v/>
      </c>
      <c r="T972" s="119" t="str">
        <f t="shared" si="205"/>
        <v/>
      </c>
      <c r="U972" s="119" t="str">
        <f t="shared" si="206"/>
        <v/>
      </c>
      <c r="V972" s="119" t="str">
        <f t="shared" si="207"/>
        <v/>
      </c>
      <c r="W972" s="119" t="str">
        <f t="shared" si="208"/>
        <v/>
      </c>
      <c r="X972" s="147" t="str">
        <f t="shared" si="197"/>
        <v/>
      </c>
      <c r="Y972" s="88"/>
      <c r="Z972" s="88"/>
      <c r="AA972" s="88"/>
      <c r="AB972" s="88"/>
      <c r="AC972" s="88"/>
      <c r="AD972" s="88"/>
      <c r="AE972" s="88"/>
      <c r="AF972" s="88"/>
      <c r="AG972" s="88"/>
    </row>
    <row r="973" spans="1:33" x14ac:dyDescent="0.5">
      <c r="A973" s="149">
        <v>971</v>
      </c>
      <c r="B973" s="146"/>
      <c r="C973" s="146"/>
      <c r="D973" s="146"/>
      <c r="E973" s="146"/>
      <c r="F973" s="146"/>
      <c r="G973" s="146"/>
      <c r="H973" s="146"/>
      <c r="I973" s="146"/>
      <c r="J973" s="146"/>
      <c r="K973" s="146"/>
      <c r="L973" s="218" t="str">
        <f t="shared" si="196"/>
        <v/>
      </c>
      <c r="M973" s="123">
        <f t="shared" si="198"/>
        <v>0</v>
      </c>
      <c r="N973" s="119" t="str">
        <f t="shared" si="199"/>
        <v/>
      </c>
      <c r="O973" s="119" t="str">
        <f t="shared" si="200"/>
        <v/>
      </c>
      <c r="P973" s="119" t="str">
        <f t="shared" si="201"/>
        <v/>
      </c>
      <c r="Q973" s="119" t="str">
        <f t="shared" si="202"/>
        <v/>
      </c>
      <c r="R973" s="119" t="str">
        <f t="shared" si="203"/>
        <v/>
      </c>
      <c r="S973" s="119" t="str">
        <f t="shared" si="204"/>
        <v/>
      </c>
      <c r="T973" s="119" t="str">
        <f t="shared" si="205"/>
        <v/>
      </c>
      <c r="U973" s="119" t="str">
        <f t="shared" si="206"/>
        <v/>
      </c>
      <c r="V973" s="119" t="str">
        <f t="shared" si="207"/>
        <v/>
      </c>
      <c r="W973" s="119" t="str">
        <f t="shared" si="208"/>
        <v/>
      </c>
      <c r="X973" s="147" t="str">
        <f t="shared" si="197"/>
        <v/>
      </c>
      <c r="Y973" s="88"/>
      <c r="Z973" s="88"/>
      <c r="AA973" s="88"/>
      <c r="AB973" s="88"/>
      <c r="AC973" s="88"/>
      <c r="AD973" s="88"/>
      <c r="AE973" s="88"/>
      <c r="AF973" s="88"/>
      <c r="AG973" s="88"/>
    </row>
    <row r="974" spans="1:33" x14ac:dyDescent="0.5">
      <c r="A974" s="149">
        <v>972</v>
      </c>
      <c r="B974" s="146"/>
      <c r="C974" s="146"/>
      <c r="D974" s="146"/>
      <c r="E974" s="146"/>
      <c r="F974" s="146"/>
      <c r="G974" s="146"/>
      <c r="H974" s="146"/>
      <c r="I974" s="146"/>
      <c r="J974" s="146"/>
      <c r="K974" s="146"/>
      <c r="L974" s="218" t="str">
        <f t="shared" si="196"/>
        <v/>
      </c>
      <c r="M974" s="123">
        <f t="shared" si="198"/>
        <v>0</v>
      </c>
      <c r="N974" s="119" t="str">
        <f t="shared" si="199"/>
        <v/>
      </c>
      <c r="O974" s="119" t="str">
        <f t="shared" si="200"/>
        <v/>
      </c>
      <c r="P974" s="119" t="str">
        <f t="shared" si="201"/>
        <v/>
      </c>
      <c r="Q974" s="119" t="str">
        <f t="shared" si="202"/>
        <v/>
      </c>
      <c r="R974" s="119" t="str">
        <f t="shared" si="203"/>
        <v/>
      </c>
      <c r="S974" s="119" t="str">
        <f t="shared" si="204"/>
        <v/>
      </c>
      <c r="T974" s="119" t="str">
        <f t="shared" si="205"/>
        <v/>
      </c>
      <c r="U974" s="119" t="str">
        <f t="shared" si="206"/>
        <v/>
      </c>
      <c r="V974" s="119" t="str">
        <f t="shared" si="207"/>
        <v/>
      </c>
      <c r="W974" s="119" t="str">
        <f t="shared" si="208"/>
        <v/>
      </c>
      <c r="X974" s="147" t="str">
        <f t="shared" si="197"/>
        <v/>
      </c>
      <c r="Y974" s="88"/>
      <c r="Z974" s="88"/>
      <c r="AA974" s="88"/>
      <c r="AB974" s="88"/>
      <c r="AC974" s="88"/>
      <c r="AD974" s="88"/>
      <c r="AE974" s="88"/>
      <c r="AF974" s="88"/>
      <c r="AG974" s="88"/>
    </row>
    <row r="975" spans="1:33" x14ac:dyDescent="0.5">
      <c r="A975" s="149">
        <v>973</v>
      </c>
      <c r="B975" s="146"/>
      <c r="C975" s="146"/>
      <c r="D975" s="146"/>
      <c r="E975" s="146"/>
      <c r="F975" s="146"/>
      <c r="G975" s="146"/>
      <c r="H975" s="146"/>
      <c r="I975" s="146"/>
      <c r="J975" s="146"/>
      <c r="K975" s="146"/>
      <c r="L975" s="218" t="str">
        <f t="shared" si="196"/>
        <v/>
      </c>
      <c r="M975" s="123">
        <f t="shared" si="198"/>
        <v>0</v>
      </c>
      <c r="N975" s="119" t="str">
        <f t="shared" si="199"/>
        <v/>
      </c>
      <c r="O975" s="119" t="str">
        <f t="shared" si="200"/>
        <v/>
      </c>
      <c r="P975" s="119" t="str">
        <f t="shared" si="201"/>
        <v/>
      </c>
      <c r="Q975" s="119" t="str">
        <f t="shared" si="202"/>
        <v/>
      </c>
      <c r="R975" s="119" t="str">
        <f t="shared" si="203"/>
        <v/>
      </c>
      <c r="S975" s="119" t="str">
        <f t="shared" si="204"/>
        <v/>
      </c>
      <c r="T975" s="119" t="str">
        <f t="shared" si="205"/>
        <v/>
      </c>
      <c r="U975" s="119" t="str">
        <f t="shared" si="206"/>
        <v/>
      </c>
      <c r="V975" s="119" t="str">
        <f t="shared" si="207"/>
        <v/>
      </c>
      <c r="W975" s="119" t="str">
        <f t="shared" si="208"/>
        <v/>
      </c>
      <c r="X975" s="147" t="str">
        <f t="shared" si="197"/>
        <v/>
      </c>
      <c r="Y975" s="88"/>
      <c r="Z975" s="88"/>
      <c r="AA975" s="88"/>
      <c r="AB975" s="88"/>
      <c r="AC975" s="88"/>
      <c r="AD975" s="88"/>
      <c r="AE975" s="88"/>
      <c r="AF975" s="88"/>
      <c r="AG975" s="88"/>
    </row>
    <row r="976" spans="1:33" x14ac:dyDescent="0.5">
      <c r="A976" s="149">
        <v>974</v>
      </c>
      <c r="B976" s="146"/>
      <c r="C976" s="146"/>
      <c r="D976" s="146"/>
      <c r="E976" s="146"/>
      <c r="F976" s="146"/>
      <c r="G976" s="146"/>
      <c r="H976" s="146"/>
      <c r="I976" s="146"/>
      <c r="J976" s="146"/>
      <c r="K976" s="146"/>
      <c r="L976" s="218" t="str">
        <f t="shared" si="196"/>
        <v/>
      </c>
      <c r="M976" s="123">
        <f t="shared" si="198"/>
        <v>0</v>
      </c>
      <c r="N976" s="119" t="str">
        <f t="shared" si="199"/>
        <v/>
      </c>
      <c r="O976" s="119" t="str">
        <f t="shared" si="200"/>
        <v/>
      </c>
      <c r="P976" s="119" t="str">
        <f t="shared" si="201"/>
        <v/>
      </c>
      <c r="Q976" s="119" t="str">
        <f t="shared" si="202"/>
        <v/>
      </c>
      <c r="R976" s="119" t="str">
        <f t="shared" si="203"/>
        <v/>
      </c>
      <c r="S976" s="119" t="str">
        <f t="shared" si="204"/>
        <v/>
      </c>
      <c r="T976" s="119" t="str">
        <f t="shared" si="205"/>
        <v/>
      </c>
      <c r="U976" s="119" t="str">
        <f t="shared" si="206"/>
        <v/>
      </c>
      <c r="V976" s="119" t="str">
        <f t="shared" si="207"/>
        <v/>
      </c>
      <c r="W976" s="119" t="str">
        <f t="shared" si="208"/>
        <v/>
      </c>
      <c r="X976" s="147" t="str">
        <f t="shared" si="197"/>
        <v/>
      </c>
      <c r="Y976" s="88"/>
      <c r="Z976" s="88"/>
      <c r="AA976" s="88"/>
      <c r="AB976" s="88"/>
      <c r="AC976" s="88"/>
      <c r="AD976" s="88"/>
      <c r="AE976" s="88"/>
      <c r="AF976" s="88"/>
      <c r="AG976" s="88"/>
    </row>
    <row r="977" spans="1:33" x14ac:dyDescent="0.5">
      <c r="A977" s="149">
        <v>975</v>
      </c>
      <c r="B977" s="146"/>
      <c r="C977" s="146"/>
      <c r="D977" s="146"/>
      <c r="E977" s="146"/>
      <c r="F977" s="146"/>
      <c r="G977" s="146"/>
      <c r="H977" s="146"/>
      <c r="I977" s="146"/>
      <c r="J977" s="146"/>
      <c r="K977" s="146"/>
      <c r="L977" s="218" t="str">
        <f t="shared" si="196"/>
        <v/>
      </c>
      <c r="M977" s="123">
        <f t="shared" si="198"/>
        <v>0</v>
      </c>
      <c r="N977" s="119" t="str">
        <f t="shared" si="199"/>
        <v/>
      </c>
      <c r="O977" s="119" t="str">
        <f t="shared" si="200"/>
        <v/>
      </c>
      <c r="P977" s="119" t="str">
        <f t="shared" si="201"/>
        <v/>
      </c>
      <c r="Q977" s="119" t="str">
        <f t="shared" si="202"/>
        <v/>
      </c>
      <c r="R977" s="119" t="str">
        <f t="shared" si="203"/>
        <v/>
      </c>
      <c r="S977" s="119" t="str">
        <f t="shared" si="204"/>
        <v/>
      </c>
      <c r="T977" s="119" t="str">
        <f t="shared" si="205"/>
        <v/>
      </c>
      <c r="U977" s="119" t="str">
        <f t="shared" si="206"/>
        <v/>
      </c>
      <c r="V977" s="119" t="str">
        <f t="shared" si="207"/>
        <v/>
      </c>
      <c r="W977" s="119" t="str">
        <f t="shared" si="208"/>
        <v/>
      </c>
      <c r="X977" s="147" t="str">
        <f t="shared" si="197"/>
        <v/>
      </c>
      <c r="Y977" s="88"/>
      <c r="Z977" s="88"/>
      <c r="AA977" s="88"/>
      <c r="AB977" s="88"/>
      <c r="AC977" s="88"/>
      <c r="AD977" s="88"/>
      <c r="AE977" s="88"/>
      <c r="AF977" s="88"/>
      <c r="AG977" s="88"/>
    </row>
    <row r="978" spans="1:33" x14ac:dyDescent="0.5">
      <c r="A978" s="149">
        <v>976</v>
      </c>
      <c r="B978" s="146"/>
      <c r="C978" s="146"/>
      <c r="D978" s="146"/>
      <c r="E978" s="146"/>
      <c r="F978" s="146"/>
      <c r="G978" s="146"/>
      <c r="H978" s="146"/>
      <c r="I978" s="146"/>
      <c r="J978" s="146"/>
      <c r="K978" s="146"/>
      <c r="L978" s="218" t="str">
        <f t="shared" si="196"/>
        <v/>
      </c>
      <c r="M978" s="123">
        <f t="shared" si="198"/>
        <v>0</v>
      </c>
      <c r="N978" s="119" t="str">
        <f t="shared" si="199"/>
        <v/>
      </c>
      <c r="O978" s="119" t="str">
        <f t="shared" si="200"/>
        <v/>
      </c>
      <c r="P978" s="119" t="str">
        <f t="shared" si="201"/>
        <v/>
      </c>
      <c r="Q978" s="119" t="str">
        <f t="shared" si="202"/>
        <v/>
      </c>
      <c r="R978" s="119" t="str">
        <f t="shared" si="203"/>
        <v/>
      </c>
      <c r="S978" s="119" t="str">
        <f t="shared" si="204"/>
        <v/>
      </c>
      <c r="T978" s="119" t="str">
        <f t="shared" si="205"/>
        <v/>
      </c>
      <c r="U978" s="119" t="str">
        <f t="shared" si="206"/>
        <v/>
      </c>
      <c r="V978" s="119" t="str">
        <f t="shared" si="207"/>
        <v/>
      </c>
      <c r="W978" s="119" t="str">
        <f t="shared" si="208"/>
        <v/>
      </c>
      <c r="X978" s="147" t="str">
        <f t="shared" si="197"/>
        <v/>
      </c>
      <c r="Y978" s="88"/>
      <c r="Z978" s="88"/>
      <c r="AA978" s="88"/>
      <c r="AB978" s="88"/>
      <c r="AC978" s="88"/>
      <c r="AD978" s="88"/>
      <c r="AE978" s="88"/>
      <c r="AF978" s="88"/>
      <c r="AG978" s="88"/>
    </row>
    <row r="979" spans="1:33" x14ac:dyDescent="0.5">
      <c r="A979" s="149">
        <v>977</v>
      </c>
      <c r="B979" s="146"/>
      <c r="C979" s="146"/>
      <c r="D979" s="146"/>
      <c r="E979" s="146"/>
      <c r="F979" s="146"/>
      <c r="G979" s="146"/>
      <c r="H979" s="146"/>
      <c r="I979" s="146"/>
      <c r="J979" s="146"/>
      <c r="K979" s="146"/>
      <c r="L979" s="218" t="str">
        <f t="shared" si="196"/>
        <v/>
      </c>
      <c r="M979" s="123">
        <f t="shared" si="198"/>
        <v>0</v>
      </c>
      <c r="N979" s="119" t="str">
        <f t="shared" si="199"/>
        <v/>
      </c>
      <c r="O979" s="119" t="str">
        <f t="shared" si="200"/>
        <v/>
      </c>
      <c r="P979" s="119" t="str">
        <f t="shared" si="201"/>
        <v/>
      </c>
      <c r="Q979" s="119" t="str">
        <f t="shared" si="202"/>
        <v/>
      </c>
      <c r="R979" s="119" t="str">
        <f t="shared" si="203"/>
        <v/>
      </c>
      <c r="S979" s="119" t="str">
        <f t="shared" si="204"/>
        <v/>
      </c>
      <c r="T979" s="119" t="str">
        <f t="shared" si="205"/>
        <v/>
      </c>
      <c r="U979" s="119" t="str">
        <f t="shared" si="206"/>
        <v/>
      </c>
      <c r="V979" s="119" t="str">
        <f t="shared" si="207"/>
        <v/>
      </c>
      <c r="W979" s="119" t="str">
        <f t="shared" si="208"/>
        <v/>
      </c>
      <c r="X979" s="147" t="str">
        <f t="shared" si="197"/>
        <v/>
      </c>
      <c r="Y979" s="88"/>
      <c r="Z979" s="88"/>
      <c r="AA979" s="88"/>
      <c r="AB979" s="88"/>
      <c r="AC979" s="88"/>
      <c r="AD979" s="88"/>
      <c r="AE979" s="88"/>
      <c r="AF979" s="88"/>
      <c r="AG979" s="88"/>
    </row>
    <row r="980" spans="1:33" x14ac:dyDescent="0.5">
      <c r="A980" s="149">
        <v>978</v>
      </c>
      <c r="B980" s="146"/>
      <c r="C980" s="146"/>
      <c r="D980" s="146"/>
      <c r="E980" s="146"/>
      <c r="F980" s="146"/>
      <c r="G980" s="146"/>
      <c r="H980" s="146"/>
      <c r="I980" s="146"/>
      <c r="J980" s="146"/>
      <c r="K980" s="146"/>
      <c r="L980" s="218" t="str">
        <f t="shared" si="196"/>
        <v/>
      </c>
      <c r="M980" s="123">
        <f t="shared" si="198"/>
        <v>0</v>
      </c>
      <c r="N980" s="119" t="str">
        <f t="shared" si="199"/>
        <v/>
      </c>
      <c r="O980" s="119" t="str">
        <f t="shared" si="200"/>
        <v/>
      </c>
      <c r="P980" s="119" t="str">
        <f t="shared" si="201"/>
        <v/>
      </c>
      <c r="Q980" s="119" t="str">
        <f t="shared" si="202"/>
        <v/>
      </c>
      <c r="R980" s="119" t="str">
        <f t="shared" si="203"/>
        <v/>
      </c>
      <c r="S980" s="119" t="str">
        <f t="shared" si="204"/>
        <v/>
      </c>
      <c r="T980" s="119" t="str">
        <f t="shared" si="205"/>
        <v/>
      </c>
      <c r="U980" s="119" t="str">
        <f t="shared" si="206"/>
        <v/>
      </c>
      <c r="V980" s="119" t="str">
        <f t="shared" si="207"/>
        <v/>
      </c>
      <c r="W980" s="119" t="str">
        <f t="shared" si="208"/>
        <v/>
      </c>
      <c r="X980" s="147" t="str">
        <f t="shared" si="197"/>
        <v/>
      </c>
      <c r="Y980" s="88"/>
      <c r="Z980" s="88"/>
      <c r="AA980" s="88"/>
      <c r="AB980" s="88"/>
      <c r="AC980" s="88"/>
      <c r="AD980" s="88"/>
      <c r="AE980" s="88"/>
      <c r="AF980" s="88"/>
      <c r="AG980" s="88"/>
    </row>
    <row r="981" spans="1:33" x14ac:dyDescent="0.5">
      <c r="A981" s="149">
        <v>979</v>
      </c>
      <c r="B981" s="146"/>
      <c r="C981" s="146"/>
      <c r="D981" s="146"/>
      <c r="E981" s="146"/>
      <c r="F981" s="146"/>
      <c r="G981" s="146"/>
      <c r="H981" s="146"/>
      <c r="I981" s="146"/>
      <c r="J981" s="146"/>
      <c r="K981" s="146"/>
      <c r="L981" s="218" t="str">
        <f t="shared" si="196"/>
        <v/>
      </c>
      <c r="M981" s="123">
        <f t="shared" si="198"/>
        <v>0</v>
      </c>
      <c r="N981" s="119" t="str">
        <f t="shared" si="199"/>
        <v/>
      </c>
      <c r="O981" s="119" t="str">
        <f t="shared" si="200"/>
        <v/>
      </c>
      <c r="P981" s="119" t="str">
        <f t="shared" si="201"/>
        <v/>
      </c>
      <c r="Q981" s="119" t="str">
        <f t="shared" si="202"/>
        <v/>
      </c>
      <c r="R981" s="119" t="str">
        <f t="shared" si="203"/>
        <v/>
      </c>
      <c r="S981" s="119" t="str">
        <f t="shared" si="204"/>
        <v/>
      </c>
      <c r="T981" s="119" t="str">
        <f t="shared" si="205"/>
        <v/>
      </c>
      <c r="U981" s="119" t="str">
        <f t="shared" si="206"/>
        <v/>
      </c>
      <c r="V981" s="119" t="str">
        <f t="shared" si="207"/>
        <v/>
      </c>
      <c r="W981" s="119" t="str">
        <f t="shared" si="208"/>
        <v/>
      </c>
      <c r="X981" s="147" t="str">
        <f t="shared" si="197"/>
        <v/>
      </c>
      <c r="Y981" s="88"/>
      <c r="Z981" s="88"/>
      <c r="AA981" s="88"/>
      <c r="AB981" s="88"/>
      <c r="AC981" s="88"/>
      <c r="AD981" s="88"/>
      <c r="AE981" s="88"/>
      <c r="AF981" s="88"/>
      <c r="AG981" s="88"/>
    </row>
    <row r="982" spans="1:33" x14ac:dyDescent="0.5">
      <c r="A982" s="149">
        <v>980</v>
      </c>
      <c r="B982" s="146"/>
      <c r="C982" s="146"/>
      <c r="D982" s="146"/>
      <c r="E982" s="146"/>
      <c r="F982" s="146"/>
      <c r="G982" s="146"/>
      <c r="H982" s="146"/>
      <c r="I982" s="146"/>
      <c r="J982" s="146"/>
      <c r="K982" s="146"/>
      <c r="L982" s="218" t="str">
        <f t="shared" si="196"/>
        <v/>
      </c>
      <c r="M982" s="123">
        <f t="shared" si="198"/>
        <v>0</v>
      </c>
      <c r="N982" s="119" t="str">
        <f t="shared" si="199"/>
        <v/>
      </c>
      <c r="O982" s="119" t="str">
        <f t="shared" si="200"/>
        <v/>
      </c>
      <c r="P982" s="119" t="str">
        <f t="shared" si="201"/>
        <v/>
      </c>
      <c r="Q982" s="119" t="str">
        <f t="shared" si="202"/>
        <v/>
      </c>
      <c r="R982" s="119" t="str">
        <f t="shared" si="203"/>
        <v/>
      </c>
      <c r="S982" s="119" t="str">
        <f t="shared" si="204"/>
        <v/>
      </c>
      <c r="T982" s="119" t="str">
        <f t="shared" si="205"/>
        <v/>
      </c>
      <c r="U982" s="119" t="str">
        <f t="shared" si="206"/>
        <v/>
      </c>
      <c r="V982" s="119" t="str">
        <f t="shared" si="207"/>
        <v/>
      </c>
      <c r="W982" s="119" t="str">
        <f t="shared" si="208"/>
        <v/>
      </c>
      <c r="X982" s="147" t="str">
        <f t="shared" si="197"/>
        <v/>
      </c>
      <c r="Y982" s="88"/>
      <c r="Z982" s="88"/>
      <c r="AA982" s="88"/>
      <c r="AB982" s="88"/>
      <c r="AC982" s="88"/>
      <c r="AD982" s="88"/>
      <c r="AE982" s="88"/>
      <c r="AF982" s="88"/>
      <c r="AG982" s="88"/>
    </row>
    <row r="983" spans="1:33" x14ac:dyDescent="0.5">
      <c r="A983" s="149">
        <v>981</v>
      </c>
      <c r="B983" s="146"/>
      <c r="C983" s="146"/>
      <c r="D983" s="146"/>
      <c r="E983" s="146"/>
      <c r="F983" s="146"/>
      <c r="G983" s="146"/>
      <c r="H983" s="146"/>
      <c r="I983" s="146"/>
      <c r="J983" s="146"/>
      <c r="K983" s="146"/>
      <c r="L983" s="218" t="str">
        <f t="shared" si="196"/>
        <v/>
      </c>
      <c r="M983" s="123">
        <f t="shared" si="198"/>
        <v>0</v>
      </c>
      <c r="N983" s="119" t="str">
        <f t="shared" si="199"/>
        <v/>
      </c>
      <c r="O983" s="119" t="str">
        <f t="shared" si="200"/>
        <v/>
      </c>
      <c r="P983" s="119" t="str">
        <f t="shared" si="201"/>
        <v/>
      </c>
      <c r="Q983" s="119" t="str">
        <f t="shared" si="202"/>
        <v/>
      </c>
      <c r="R983" s="119" t="str">
        <f t="shared" si="203"/>
        <v/>
      </c>
      <c r="S983" s="119" t="str">
        <f t="shared" si="204"/>
        <v/>
      </c>
      <c r="T983" s="119" t="str">
        <f t="shared" si="205"/>
        <v/>
      </c>
      <c r="U983" s="119" t="str">
        <f t="shared" si="206"/>
        <v/>
      </c>
      <c r="V983" s="119" t="str">
        <f t="shared" si="207"/>
        <v/>
      </c>
      <c r="W983" s="119" t="str">
        <f t="shared" si="208"/>
        <v/>
      </c>
      <c r="X983" s="147" t="str">
        <f t="shared" si="197"/>
        <v/>
      </c>
      <c r="Y983" s="88"/>
      <c r="Z983" s="88"/>
      <c r="AA983" s="88"/>
      <c r="AB983" s="88"/>
      <c r="AC983" s="88"/>
      <c r="AD983" s="88"/>
      <c r="AE983" s="88"/>
      <c r="AF983" s="88"/>
      <c r="AG983" s="88"/>
    </row>
    <row r="984" spans="1:33" x14ac:dyDescent="0.5">
      <c r="A984" s="149">
        <v>982</v>
      </c>
      <c r="B984" s="146"/>
      <c r="C984" s="146"/>
      <c r="D984" s="146"/>
      <c r="E984" s="146"/>
      <c r="F984" s="146"/>
      <c r="G984" s="146"/>
      <c r="H984" s="146"/>
      <c r="I984" s="146"/>
      <c r="J984" s="146"/>
      <c r="K984" s="146"/>
      <c r="L984" s="218" t="str">
        <f t="shared" si="196"/>
        <v/>
      </c>
      <c r="M984" s="123">
        <f t="shared" si="198"/>
        <v>0</v>
      </c>
      <c r="N984" s="119" t="str">
        <f t="shared" si="199"/>
        <v/>
      </c>
      <c r="O984" s="119" t="str">
        <f t="shared" si="200"/>
        <v/>
      </c>
      <c r="P984" s="119" t="str">
        <f t="shared" si="201"/>
        <v/>
      </c>
      <c r="Q984" s="119" t="str">
        <f t="shared" si="202"/>
        <v/>
      </c>
      <c r="R984" s="119" t="str">
        <f t="shared" si="203"/>
        <v/>
      </c>
      <c r="S984" s="119" t="str">
        <f t="shared" si="204"/>
        <v/>
      </c>
      <c r="T984" s="119" t="str">
        <f t="shared" si="205"/>
        <v/>
      </c>
      <c r="U984" s="119" t="str">
        <f t="shared" si="206"/>
        <v/>
      </c>
      <c r="V984" s="119" t="str">
        <f t="shared" si="207"/>
        <v/>
      </c>
      <c r="W984" s="119" t="str">
        <f t="shared" si="208"/>
        <v/>
      </c>
      <c r="X984" s="147" t="str">
        <f t="shared" si="197"/>
        <v/>
      </c>
      <c r="Y984" s="88"/>
      <c r="Z984" s="88"/>
      <c r="AA984" s="88"/>
      <c r="AB984" s="88"/>
      <c r="AC984" s="88"/>
      <c r="AD984" s="88"/>
      <c r="AE984" s="88"/>
      <c r="AF984" s="88"/>
      <c r="AG984" s="88"/>
    </row>
    <row r="985" spans="1:33" x14ac:dyDescent="0.5">
      <c r="A985" s="149">
        <v>983</v>
      </c>
      <c r="B985" s="146"/>
      <c r="C985" s="146"/>
      <c r="D985" s="146"/>
      <c r="E985" s="146"/>
      <c r="F985" s="146"/>
      <c r="G985" s="146"/>
      <c r="H985" s="146"/>
      <c r="I985" s="146"/>
      <c r="J985" s="146"/>
      <c r="K985" s="146"/>
      <c r="L985" s="218" t="str">
        <f t="shared" si="196"/>
        <v/>
      </c>
      <c r="M985" s="123">
        <f t="shared" si="198"/>
        <v>0</v>
      </c>
      <c r="N985" s="119" t="str">
        <f t="shared" si="199"/>
        <v/>
      </c>
      <c r="O985" s="119" t="str">
        <f t="shared" si="200"/>
        <v/>
      </c>
      <c r="P985" s="119" t="str">
        <f t="shared" si="201"/>
        <v/>
      </c>
      <c r="Q985" s="119" t="str">
        <f t="shared" si="202"/>
        <v/>
      </c>
      <c r="R985" s="119" t="str">
        <f t="shared" si="203"/>
        <v/>
      </c>
      <c r="S985" s="119" t="str">
        <f t="shared" si="204"/>
        <v/>
      </c>
      <c r="T985" s="119" t="str">
        <f t="shared" si="205"/>
        <v/>
      </c>
      <c r="U985" s="119" t="str">
        <f t="shared" si="206"/>
        <v/>
      </c>
      <c r="V985" s="119" t="str">
        <f t="shared" si="207"/>
        <v/>
      </c>
      <c r="W985" s="119" t="str">
        <f t="shared" si="208"/>
        <v/>
      </c>
      <c r="X985" s="147" t="str">
        <f t="shared" si="197"/>
        <v/>
      </c>
      <c r="Y985" s="88"/>
      <c r="Z985" s="88"/>
      <c r="AA985" s="88"/>
      <c r="AB985" s="88"/>
      <c r="AC985" s="88"/>
      <c r="AD985" s="88"/>
      <c r="AE985" s="88"/>
      <c r="AF985" s="88"/>
      <c r="AG985" s="88"/>
    </row>
    <row r="986" spans="1:33" x14ac:dyDescent="0.5">
      <c r="A986" s="149">
        <v>984</v>
      </c>
      <c r="B986" s="146"/>
      <c r="C986" s="146"/>
      <c r="D986" s="146"/>
      <c r="E986" s="146"/>
      <c r="F986" s="146"/>
      <c r="G986" s="146"/>
      <c r="H986" s="146"/>
      <c r="I986" s="146"/>
      <c r="J986" s="146"/>
      <c r="K986" s="146"/>
      <c r="L986" s="218" t="str">
        <f t="shared" si="196"/>
        <v/>
      </c>
      <c r="M986" s="123">
        <f t="shared" si="198"/>
        <v>0</v>
      </c>
      <c r="N986" s="119" t="str">
        <f t="shared" si="199"/>
        <v/>
      </c>
      <c r="O986" s="119" t="str">
        <f t="shared" si="200"/>
        <v/>
      </c>
      <c r="P986" s="119" t="str">
        <f t="shared" si="201"/>
        <v/>
      </c>
      <c r="Q986" s="119" t="str">
        <f t="shared" si="202"/>
        <v/>
      </c>
      <c r="R986" s="119" t="str">
        <f t="shared" si="203"/>
        <v/>
      </c>
      <c r="S986" s="119" t="str">
        <f t="shared" si="204"/>
        <v/>
      </c>
      <c r="T986" s="119" t="str">
        <f t="shared" si="205"/>
        <v/>
      </c>
      <c r="U986" s="119" t="str">
        <f t="shared" si="206"/>
        <v/>
      </c>
      <c r="V986" s="119" t="str">
        <f t="shared" si="207"/>
        <v/>
      </c>
      <c r="W986" s="119" t="str">
        <f t="shared" si="208"/>
        <v/>
      </c>
      <c r="X986" s="147" t="str">
        <f t="shared" si="197"/>
        <v/>
      </c>
      <c r="Y986" s="88"/>
      <c r="Z986" s="88"/>
      <c r="AA986" s="88"/>
      <c r="AB986" s="88"/>
      <c r="AC986" s="88"/>
      <c r="AD986" s="88"/>
      <c r="AE986" s="88"/>
      <c r="AF986" s="88"/>
      <c r="AG986" s="88"/>
    </row>
    <row r="987" spans="1:33" x14ac:dyDescent="0.5">
      <c r="A987" s="149">
        <v>985</v>
      </c>
      <c r="B987" s="146"/>
      <c r="C987" s="146"/>
      <c r="D987" s="146"/>
      <c r="E987" s="146"/>
      <c r="F987" s="146"/>
      <c r="G987" s="146"/>
      <c r="H987" s="146"/>
      <c r="I987" s="146"/>
      <c r="J987" s="146"/>
      <c r="K987" s="146"/>
      <c r="L987" s="218" t="str">
        <f t="shared" si="196"/>
        <v/>
      </c>
      <c r="M987" s="123">
        <f t="shared" si="198"/>
        <v>0</v>
      </c>
      <c r="N987" s="119" t="str">
        <f t="shared" si="199"/>
        <v/>
      </c>
      <c r="O987" s="119" t="str">
        <f t="shared" si="200"/>
        <v/>
      </c>
      <c r="P987" s="119" t="str">
        <f t="shared" si="201"/>
        <v/>
      </c>
      <c r="Q987" s="119" t="str">
        <f t="shared" si="202"/>
        <v/>
      </c>
      <c r="R987" s="119" t="str">
        <f t="shared" si="203"/>
        <v/>
      </c>
      <c r="S987" s="119" t="str">
        <f t="shared" si="204"/>
        <v/>
      </c>
      <c r="T987" s="119" t="str">
        <f t="shared" si="205"/>
        <v/>
      </c>
      <c r="U987" s="119" t="str">
        <f t="shared" si="206"/>
        <v/>
      </c>
      <c r="V987" s="119" t="str">
        <f t="shared" si="207"/>
        <v/>
      </c>
      <c r="W987" s="119" t="str">
        <f t="shared" si="208"/>
        <v/>
      </c>
      <c r="X987" s="147" t="str">
        <f t="shared" si="197"/>
        <v/>
      </c>
      <c r="Y987" s="88"/>
      <c r="Z987" s="88"/>
      <c r="AA987" s="88"/>
      <c r="AB987" s="88"/>
      <c r="AC987" s="88"/>
      <c r="AD987" s="88"/>
      <c r="AE987" s="88"/>
      <c r="AF987" s="88"/>
      <c r="AG987" s="88"/>
    </row>
    <row r="988" spans="1:33" x14ac:dyDescent="0.5">
      <c r="A988" s="149">
        <v>986</v>
      </c>
      <c r="B988" s="146"/>
      <c r="C988" s="146"/>
      <c r="D988" s="146"/>
      <c r="E988" s="146"/>
      <c r="F988" s="146"/>
      <c r="G988" s="146"/>
      <c r="H988" s="146"/>
      <c r="I988" s="146"/>
      <c r="J988" s="146"/>
      <c r="K988" s="146"/>
      <c r="L988" s="218" t="str">
        <f t="shared" si="196"/>
        <v/>
      </c>
      <c r="M988" s="123">
        <f t="shared" si="198"/>
        <v>0</v>
      </c>
      <c r="N988" s="119" t="str">
        <f t="shared" si="199"/>
        <v/>
      </c>
      <c r="O988" s="119" t="str">
        <f t="shared" si="200"/>
        <v/>
      </c>
      <c r="P988" s="119" t="str">
        <f t="shared" si="201"/>
        <v/>
      </c>
      <c r="Q988" s="119" t="str">
        <f t="shared" si="202"/>
        <v/>
      </c>
      <c r="R988" s="119" t="str">
        <f t="shared" si="203"/>
        <v/>
      </c>
      <c r="S988" s="119" t="str">
        <f t="shared" si="204"/>
        <v/>
      </c>
      <c r="T988" s="119" t="str">
        <f t="shared" si="205"/>
        <v/>
      </c>
      <c r="U988" s="119" t="str">
        <f t="shared" si="206"/>
        <v/>
      </c>
      <c r="V988" s="119" t="str">
        <f t="shared" si="207"/>
        <v/>
      </c>
      <c r="W988" s="119" t="str">
        <f t="shared" si="208"/>
        <v/>
      </c>
      <c r="X988" s="147" t="str">
        <f t="shared" si="197"/>
        <v/>
      </c>
      <c r="Y988" s="88"/>
      <c r="Z988" s="88"/>
      <c r="AA988" s="88"/>
      <c r="AB988" s="88"/>
      <c r="AC988" s="88"/>
      <c r="AD988" s="88"/>
      <c r="AE988" s="88"/>
      <c r="AF988" s="88"/>
      <c r="AG988" s="88"/>
    </row>
    <row r="989" spans="1:33" x14ac:dyDescent="0.5">
      <c r="A989" s="149">
        <v>987</v>
      </c>
      <c r="B989" s="146"/>
      <c r="C989" s="146"/>
      <c r="D989" s="146"/>
      <c r="E989" s="146"/>
      <c r="F989" s="146"/>
      <c r="G989" s="146"/>
      <c r="H989" s="146"/>
      <c r="I989" s="146"/>
      <c r="J989" s="146"/>
      <c r="K989" s="146"/>
      <c r="L989" s="218" t="str">
        <f t="shared" si="196"/>
        <v/>
      </c>
      <c r="M989" s="123">
        <f t="shared" si="198"/>
        <v>0</v>
      </c>
      <c r="N989" s="119" t="str">
        <f t="shared" si="199"/>
        <v/>
      </c>
      <c r="O989" s="119" t="str">
        <f t="shared" si="200"/>
        <v/>
      </c>
      <c r="P989" s="119" t="str">
        <f t="shared" si="201"/>
        <v/>
      </c>
      <c r="Q989" s="119" t="str">
        <f t="shared" si="202"/>
        <v/>
      </c>
      <c r="R989" s="119" t="str">
        <f t="shared" si="203"/>
        <v/>
      </c>
      <c r="S989" s="119" t="str">
        <f t="shared" si="204"/>
        <v/>
      </c>
      <c r="T989" s="119" t="str">
        <f t="shared" si="205"/>
        <v/>
      </c>
      <c r="U989" s="119" t="str">
        <f t="shared" si="206"/>
        <v/>
      </c>
      <c r="V989" s="119" t="str">
        <f t="shared" si="207"/>
        <v/>
      </c>
      <c r="W989" s="119" t="str">
        <f t="shared" si="208"/>
        <v/>
      </c>
      <c r="X989" s="147" t="str">
        <f t="shared" si="197"/>
        <v/>
      </c>
      <c r="Y989" s="88"/>
      <c r="Z989" s="88"/>
      <c r="AA989" s="88"/>
      <c r="AB989" s="88"/>
      <c r="AC989" s="88"/>
      <c r="AD989" s="88"/>
      <c r="AE989" s="88"/>
      <c r="AF989" s="88"/>
      <c r="AG989" s="88"/>
    </row>
    <row r="990" spans="1:33" x14ac:dyDescent="0.5">
      <c r="A990" s="149">
        <v>988</v>
      </c>
      <c r="B990" s="146"/>
      <c r="C990" s="146"/>
      <c r="D990" s="146"/>
      <c r="E990" s="146"/>
      <c r="F990" s="146"/>
      <c r="G990" s="146"/>
      <c r="H990" s="146"/>
      <c r="I990" s="146"/>
      <c r="J990" s="146"/>
      <c r="K990" s="146"/>
      <c r="L990" s="218" t="str">
        <f t="shared" si="196"/>
        <v/>
      </c>
      <c r="M990" s="123">
        <f t="shared" si="198"/>
        <v>0</v>
      </c>
      <c r="N990" s="119" t="str">
        <f t="shared" si="199"/>
        <v/>
      </c>
      <c r="O990" s="119" t="str">
        <f t="shared" si="200"/>
        <v/>
      </c>
      <c r="P990" s="119" t="str">
        <f t="shared" si="201"/>
        <v/>
      </c>
      <c r="Q990" s="119" t="str">
        <f t="shared" si="202"/>
        <v/>
      </c>
      <c r="R990" s="119" t="str">
        <f t="shared" si="203"/>
        <v/>
      </c>
      <c r="S990" s="119" t="str">
        <f t="shared" si="204"/>
        <v/>
      </c>
      <c r="T990" s="119" t="str">
        <f t="shared" si="205"/>
        <v/>
      </c>
      <c r="U990" s="119" t="str">
        <f t="shared" si="206"/>
        <v/>
      </c>
      <c r="V990" s="119" t="str">
        <f t="shared" si="207"/>
        <v/>
      </c>
      <c r="W990" s="119" t="str">
        <f t="shared" si="208"/>
        <v/>
      </c>
      <c r="X990" s="147" t="str">
        <f t="shared" si="197"/>
        <v/>
      </c>
      <c r="Y990" s="88"/>
      <c r="Z990" s="88"/>
      <c r="AA990" s="88"/>
      <c r="AB990" s="88"/>
      <c r="AC990" s="88"/>
      <c r="AD990" s="88"/>
      <c r="AE990" s="88"/>
      <c r="AF990" s="88"/>
      <c r="AG990" s="88"/>
    </row>
    <row r="991" spans="1:33" x14ac:dyDescent="0.5">
      <c r="A991" s="149">
        <v>989</v>
      </c>
      <c r="B991" s="146"/>
      <c r="C991" s="146"/>
      <c r="D991" s="146"/>
      <c r="E991" s="146"/>
      <c r="F991" s="146"/>
      <c r="G991" s="146"/>
      <c r="H991" s="146"/>
      <c r="I991" s="146"/>
      <c r="J991" s="146"/>
      <c r="K991" s="146"/>
      <c r="L991" s="218" t="str">
        <f t="shared" si="196"/>
        <v/>
      </c>
      <c r="M991" s="123">
        <f t="shared" si="198"/>
        <v>0</v>
      </c>
      <c r="N991" s="119" t="str">
        <f t="shared" si="199"/>
        <v/>
      </c>
      <c r="O991" s="119" t="str">
        <f t="shared" si="200"/>
        <v/>
      </c>
      <c r="P991" s="119" t="str">
        <f t="shared" si="201"/>
        <v/>
      </c>
      <c r="Q991" s="119" t="str">
        <f t="shared" si="202"/>
        <v/>
      </c>
      <c r="R991" s="119" t="str">
        <f t="shared" si="203"/>
        <v/>
      </c>
      <c r="S991" s="119" t="str">
        <f t="shared" si="204"/>
        <v/>
      </c>
      <c r="T991" s="119" t="str">
        <f t="shared" si="205"/>
        <v/>
      </c>
      <c r="U991" s="119" t="str">
        <f t="shared" si="206"/>
        <v/>
      </c>
      <c r="V991" s="119" t="str">
        <f t="shared" si="207"/>
        <v/>
      </c>
      <c r="W991" s="119" t="str">
        <f t="shared" si="208"/>
        <v/>
      </c>
      <c r="X991" s="147" t="str">
        <f t="shared" si="197"/>
        <v/>
      </c>
      <c r="Y991" s="88"/>
      <c r="Z991" s="88"/>
      <c r="AA991" s="88"/>
      <c r="AB991" s="88"/>
      <c r="AC991" s="88"/>
      <c r="AD991" s="88"/>
      <c r="AE991" s="88"/>
      <c r="AF991" s="88"/>
      <c r="AG991" s="88"/>
    </row>
    <row r="992" spans="1:33" x14ac:dyDescent="0.5">
      <c r="A992" s="149">
        <v>990</v>
      </c>
      <c r="B992" s="146"/>
      <c r="C992" s="146"/>
      <c r="D992" s="146"/>
      <c r="E992" s="146"/>
      <c r="F992" s="146"/>
      <c r="G992" s="146"/>
      <c r="H992" s="146"/>
      <c r="I992" s="146"/>
      <c r="J992" s="146"/>
      <c r="K992" s="146"/>
      <c r="L992" s="218" t="str">
        <f t="shared" si="196"/>
        <v/>
      </c>
      <c r="M992" s="123">
        <f t="shared" si="198"/>
        <v>0</v>
      </c>
      <c r="N992" s="119" t="str">
        <f t="shared" si="199"/>
        <v/>
      </c>
      <c r="O992" s="119" t="str">
        <f t="shared" si="200"/>
        <v/>
      </c>
      <c r="P992" s="119" t="str">
        <f t="shared" si="201"/>
        <v/>
      </c>
      <c r="Q992" s="119" t="str">
        <f t="shared" si="202"/>
        <v/>
      </c>
      <c r="R992" s="119" t="str">
        <f t="shared" si="203"/>
        <v/>
      </c>
      <c r="S992" s="119" t="str">
        <f t="shared" si="204"/>
        <v/>
      </c>
      <c r="T992" s="119" t="str">
        <f t="shared" si="205"/>
        <v/>
      </c>
      <c r="U992" s="119" t="str">
        <f t="shared" si="206"/>
        <v/>
      </c>
      <c r="V992" s="119" t="str">
        <f t="shared" si="207"/>
        <v/>
      </c>
      <c r="W992" s="119" t="str">
        <f t="shared" si="208"/>
        <v/>
      </c>
      <c r="X992" s="147" t="str">
        <f t="shared" si="197"/>
        <v/>
      </c>
      <c r="Y992" s="88"/>
      <c r="Z992" s="88"/>
      <c r="AA992" s="88"/>
      <c r="AB992" s="88"/>
      <c r="AC992" s="88"/>
      <c r="AD992" s="88"/>
      <c r="AE992" s="88"/>
      <c r="AF992" s="88"/>
      <c r="AG992" s="88"/>
    </row>
    <row r="993" spans="1:33" x14ac:dyDescent="0.5">
      <c r="A993" s="149">
        <v>991</v>
      </c>
      <c r="B993" s="146"/>
      <c r="C993" s="146"/>
      <c r="D993" s="146"/>
      <c r="E993" s="146"/>
      <c r="F993" s="146"/>
      <c r="G993" s="146"/>
      <c r="H993" s="146"/>
      <c r="I993" s="146"/>
      <c r="J993" s="146"/>
      <c r="K993" s="146"/>
      <c r="L993" s="218" t="str">
        <f t="shared" si="196"/>
        <v/>
      </c>
      <c r="M993" s="123">
        <f t="shared" si="198"/>
        <v>0</v>
      </c>
      <c r="N993" s="119" t="str">
        <f t="shared" si="199"/>
        <v/>
      </c>
      <c r="O993" s="119" t="str">
        <f t="shared" si="200"/>
        <v/>
      </c>
      <c r="P993" s="119" t="str">
        <f t="shared" si="201"/>
        <v/>
      </c>
      <c r="Q993" s="119" t="str">
        <f t="shared" si="202"/>
        <v/>
      </c>
      <c r="R993" s="119" t="str">
        <f t="shared" si="203"/>
        <v/>
      </c>
      <c r="S993" s="119" t="str">
        <f t="shared" si="204"/>
        <v/>
      </c>
      <c r="T993" s="119" t="str">
        <f t="shared" si="205"/>
        <v/>
      </c>
      <c r="U993" s="119" t="str">
        <f t="shared" si="206"/>
        <v/>
      </c>
      <c r="V993" s="119" t="str">
        <f t="shared" si="207"/>
        <v/>
      </c>
      <c r="W993" s="119" t="str">
        <f t="shared" si="208"/>
        <v/>
      </c>
      <c r="X993" s="147" t="str">
        <f t="shared" si="197"/>
        <v/>
      </c>
      <c r="Y993" s="88"/>
      <c r="Z993" s="88"/>
      <c r="AA993" s="88"/>
      <c r="AB993" s="88"/>
      <c r="AC993" s="88"/>
      <c r="AD993" s="88"/>
      <c r="AE993" s="88"/>
      <c r="AF993" s="88"/>
      <c r="AG993" s="88"/>
    </row>
    <row r="994" spans="1:33" x14ac:dyDescent="0.5">
      <c r="A994" s="149">
        <v>992</v>
      </c>
      <c r="B994" s="146"/>
      <c r="C994" s="146"/>
      <c r="D994" s="146"/>
      <c r="E994" s="146"/>
      <c r="F994" s="146"/>
      <c r="G994" s="146"/>
      <c r="H994" s="146"/>
      <c r="I994" s="146"/>
      <c r="J994" s="146"/>
      <c r="K994" s="146"/>
      <c r="L994" s="218" t="str">
        <f t="shared" si="196"/>
        <v/>
      </c>
      <c r="M994" s="123">
        <f t="shared" si="198"/>
        <v>0</v>
      </c>
      <c r="N994" s="119" t="str">
        <f t="shared" si="199"/>
        <v/>
      </c>
      <c r="O994" s="119" t="str">
        <f t="shared" si="200"/>
        <v/>
      </c>
      <c r="P994" s="119" t="str">
        <f t="shared" si="201"/>
        <v/>
      </c>
      <c r="Q994" s="119" t="str">
        <f t="shared" si="202"/>
        <v/>
      </c>
      <c r="R994" s="119" t="str">
        <f t="shared" si="203"/>
        <v/>
      </c>
      <c r="S994" s="119" t="str">
        <f t="shared" si="204"/>
        <v/>
      </c>
      <c r="T994" s="119" t="str">
        <f t="shared" si="205"/>
        <v/>
      </c>
      <c r="U994" s="119" t="str">
        <f t="shared" si="206"/>
        <v/>
      </c>
      <c r="V994" s="119" t="str">
        <f t="shared" si="207"/>
        <v/>
      </c>
      <c r="W994" s="119" t="str">
        <f t="shared" si="208"/>
        <v/>
      </c>
      <c r="X994" s="147" t="str">
        <f t="shared" si="197"/>
        <v/>
      </c>
      <c r="Y994" s="88"/>
      <c r="Z994" s="88"/>
      <c r="AA994" s="88"/>
      <c r="AB994" s="88"/>
      <c r="AC994" s="88"/>
      <c r="AD994" s="88"/>
      <c r="AE994" s="88"/>
      <c r="AF994" s="88"/>
      <c r="AG994" s="88"/>
    </row>
    <row r="995" spans="1:33" x14ac:dyDescent="0.5">
      <c r="A995" s="149">
        <v>993</v>
      </c>
      <c r="B995" s="146"/>
      <c r="C995" s="146"/>
      <c r="D995" s="146"/>
      <c r="E995" s="146"/>
      <c r="F995" s="146"/>
      <c r="G995" s="146"/>
      <c r="H995" s="146"/>
      <c r="I995" s="146"/>
      <c r="J995" s="146"/>
      <c r="K995" s="146"/>
      <c r="L995" s="218" t="str">
        <f t="shared" si="196"/>
        <v/>
      </c>
      <c r="M995" s="123">
        <f t="shared" si="198"/>
        <v>0</v>
      </c>
      <c r="N995" s="119" t="str">
        <f t="shared" si="199"/>
        <v/>
      </c>
      <c r="O995" s="119" t="str">
        <f t="shared" si="200"/>
        <v/>
      </c>
      <c r="P995" s="119" t="str">
        <f t="shared" si="201"/>
        <v/>
      </c>
      <c r="Q995" s="119" t="str">
        <f t="shared" si="202"/>
        <v/>
      </c>
      <c r="R995" s="119" t="str">
        <f t="shared" si="203"/>
        <v/>
      </c>
      <c r="S995" s="119" t="str">
        <f t="shared" si="204"/>
        <v/>
      </c>
      <c r="T995" s="119" t="str">
        <f t="shared" si="205"/>
        <v/>
      </c>
      <c r="U995" s="119" t="str">
        <f t="shared" si="206"/>
        <v/>
      </c>
      <c r="V995" s="119" t="str">
        <f t="shared" si="207"/>
        <v/>
      </c>
      <c r="W995" s="119" t="str">
        <f t="shared" si="208"/>
        <v/>
      </c>
      <c r="X995" s="147" t="str">
        <f t="shared" si="197"/>
        <v/>
      </c>
      <c r="Y995" s="88"/>
      <c r="Z995" s="88"/>
      <c r="AA995" s="88"/>
      <c r="AB995" s="88"/>
      <c r="AC995" s="88"/>
      <c r="AD995" s="88"/>
      <c r="AE995" s="88"/>
      <c r="AF995" s="88"/>
      <c r="AG995" s="88"/>
    </row>
    <row r="996" spans="1:33" x14ac:dyDescent="0.5">
      <c r="A996" s="149">
        <v>994</v>
      </c>
      <c r="B996" s="146"/>
      <c r="C996" s="146"/>
      <c r="D996" s="146"/>
      <c r="E996" s="146"/>
      <c r="F996" s="146"/>
      <c r="G996" s="146"/>
      <c r="H996" s="146"/>
      <c r="I996" s="146"/>
      <c r="J996" s="146"/>
      <c r="K996" s="146"/>
      <c r="L996" s="218" t="str">
        <f t="shared" si="196"/>
        <v/>
      </c>
      <c r="M996" s="123">
        <f t="shared" si="198"/>
        <v>0</v>
      </c>
      <c r="N996" s="119" t="str">
        <f t="shared" si="199"/>
        <v/>
      </c>
      <c r="O996" s="119" t="str">
        <f t="shared" si="200"/>
        <v/>
      </c>
      <c r="P996" s="119" t="str">
        <f t="shared" si="201"/>
        <v/>
      </c>
      <c r="Q996" s="119" t="str">
        <f t="shared" si="202"/>
        <v/>
      </c>
      <c r="R996" s="119" t="str">
        <f t="shared" si="203"/>
        <v/>
      </c>
      <c r="S996" s="119" t="str">
        <f t="shared" si="204"/>
        <v/>
      </c>
      <c r="T996" s="119" t="str">
        <f t="shared" si="205"/>
        <v/>
      </c>
      <c r="U996" s="119" t="str">
        <f t="shared" si="206"/>
        <v/>
      </c>
      <c r="V996" s="119" t="str">
        <f t="shared" si="207"/>
        <v/>
      </c>
      <c r="W996" s="119" t="str">
        <f t="shared" si="208"/>
        <v/>
      </c>
      <c r="X996" s="147" t="str">
        <f t="shared" si="197"/>
        <v/>
      </c>
      <c r="Y996" s="88"/>
      <c r="Z996" s="88"/>
      <c r="AA996" s="88"/>
      <c r="AB996" s="88"/>
      <c r="AC996" s="88"/>
      <c r="AD996" s="88"/>
      <c r="AE996" s="88"/>
      <c r="AF996" s="88"/>
      <c r="AG996" s="88"/>
    </row>
    <row r="997" spans="1:33" x14ac:dyDescent="0.5">
      <c r="A997" s="149">
        <v>995</v>
      </c>
      <c r="B997" s="146"/>
      <c r="C997" s="146"/>
      <c r="D997" s="146"/>
      <c r="E997" s="146"/>
      <c r="F997" s="146"/>
      <c r="G997" s="146"/>
      <c r="H997" s="146"/>
      <c r="I997" s="146"/>
      <c r="J997" s="146"/>
      <c r="K997" s="146"/>
      <c r="L997" s="218" t="str">
        <f t="shared" si="196"/>
        <v/>
      </c>
      <c r="M997" s="123">
        <f t="shared" si="198"/>
        <v>0</v>
      </c>
      <c r="N997" s="119" t="str">
        <f t="shared" si="199"/>
        <v/>
      </c>
      <c r="O997" s="119" t="str">
        <f t="shared" si="200"/>
        <v/>
      </c>
      <c r="P997" s="119" t="str">
        <f t="shared" si="201"/>
        <v/>
      </c>
      <c r="Q997" s="119" t="str">
        <f t="shared" si="202"/>
        <v/>
      </c>
      <c r="R997" s="119" t="str">
        <f t="shared" si="203"/>
        <v/>
      </c>
      <c r="S997" s="119" t="str">
        <f t="shared" si="204"/>
        <v/>
      </c>
      <c r="T997" s="119" t="str">
        <f t="shared" si="205"/>
        <v/>
      </c>
      <c r="U997" s="119" t="str">
        <f t="shared" si="206"/>
        <v/>
      </c>
      <c r="V997" s="119" t="str">
        <f t="shared" si="207"/>
        <v/>
      </c>
      <c r="W997" s="119" t="str">
        <f t="shared" si="208"/>
        <v/>
      </c>
      <c r="X997" s="147" t="str">
        <f t="shared" si="197"/>
        <v/>
      </c>
      <c r="Y997" s="88"/>
      <c r="Z997" s="88"/>
      <c r="AA997" s="88"/>
      <c r="AB997" s="88"/>
      <c r="AC997" s="88"/>
      <c r="AD997" s="88"/>
      <c r="AE997" s="88"/>
      <c r="AF997" s="88"/>
      <c r="AG997" s="88"/>
    </row>
    <row r="998" spans="1:33" x14ac:dyDescent="0.5">
      <c r="A998" s="149">
        <v>996</v>
      </c>
      <c r="B998" s="146"/>
      <c r="C998" s="146"/>
      <c r="D998" s="146"/>
      <c r="E998" s="146"/>
      <c r="F998" s="146"/>
      <c r="G998" s="146"/>
      <c r="H998" s="146"/>
      <c r="I998" s="146"/>
      <c r="J998" s="146"/>
      <c r="K998" s="146"/>
      <c r="L998" s="218" t="str">
        <f t="shared" si="196"/>
        <v/>
      </c>
      <c r="M998" s="123">
        <f t="shared" si="198"/>
        <v>0</v>
      </c>
      <c r="N998" s="119" t="str">
        <f t="shared" si="199"/>
        <v/>
      </c>
      <c r="O998" s="119" t="str">
        <f t="shared" si="200"/>
        <v/>
      </c>
      <c r="P998" s="119" t="str">
        <f t="shared" si="201"/>
        <v/>
      </c>
      <c r="Q998" s="119" t="str">
        <f t="shared" si="202"/>
        <v/>
      </c>
      <c r="R998" s="119" t="str">
        <f t="shared" si="203"/>
        <v/>
      </c>
      <c r="S998" s="119" t="str">
        <f t="shared" si="204"/>
        <v/>
      </c>
      <c r="T998" s="119" t="str">
        <f t="shared" si="205"/>
        <v/>
      </c>
      <c r="U998" s="119" t="str">
        <f t="shared" si="206"/>
        <v/>
      </c>
      <c r="V998" s="119" t="str">
        <f t="shared" si="207"/>
        <v/>
      </c>
      <c r="W998" s="119" t="str">
        <f t="shared" si="208"/>
        <v/>
      </c>
      <c r="X998" s="147" t="str">
        <f t="shared" si="197"/>
        <v/>
      </c>
      <c r="Y998" s="88"/>
      <c r="Z998" s="88"/>
      <c r="AA998" s="88"/>
      <c r="AB998" s="88"/>
      <c r="AC998" s="88"/>
      <c r="AD998" s="88"/>
      <c r="AE998" s="88"/>
      <c r="AF998" s="88"/>
      <c r="AG998" s="88"/>
    </row>
    <row r="999" spans="1:33" x14ac:dyDescent="0.5">
      <c r="A999" s="149">
        <v>997</v>
      </c>
      <c r="B999" s="146"/>
      <c r="C999" s="146"/>
      <c r="D999" s="146"/>
      <c r="E999" s="146"/>
      <c r="F999" s="146"/>
      <c r="G999" s="146"/>
      <c r="H999" s="146"/>
      <c r="I999" s="146"/>
      <c r="J999" s="146"/>
      <c r="K999" s="146"/>
      <c r="L999" s="218" t="str">
        <f t="shared" si="196"/>
        <v/>
      </c>
      <c r="M999" s="123">
        <f t="shared" si="198"/>
        <v>0</v>
      </c>
      <c r="N999" s="119" t="str">
        <f t="shared" si="199"/>
        <v/>
      </c>
      <c r="O999" s="119" t="str">
        <f t="shared" si="200"/>
        <v/>
      </c>
      <c r="P999" s="119" t="str">
        <f t="shared" si="201"/>
        <v/>
      </c>
      <c r="Q999" s="119" t="str">
        <f t="shared" si="202"/>
        <v/>
      </c>
      <c r="R999" s="119" t="str">
        <f t="shared" si="203"/>
        <v/>
      </c>
      <c r="S999" s="119" t="str">
        <f t="shared" si="204"/>
        <v/>
      </c>
      <c r="T999" s="119" t="str">
        <f t="shared" si="205"/>
        <v/>
      </c>
      <c r="U999" s="119" t="str">
        <f t="shared" si="206"/>
        <v/>
      </c>
      <c r="V999" s="119" t="str">
        <f t="shared" si="207"/>
        <v/>
      </c>
      <c r="W999" s="119" t="str">
        <f t="shared" si="208"/>
        <v/>
      </c>
      <c r="X999" s="147" t="str">
        <f t="shared" si="197"/>
        <v/>
      </c>
      <c r="Y999" s="88"/>
      <c r="Z999" s="88"/>
      <c r="AA999" s="88"/>
      <c r="AB999" s="88"/>
      <c r="AC999" s="88"/>
      <c r="AD999" s="88"/>
      <c r="AE999" s="88"/>
      <c r="AF999" s="88"/>
      <c r="AG999" s="88"/>
    </row>
    <row r="1000" spans="1:33" x14ac:dyDescent="0.5">
      <c r="A1000" s="149">
        <v>998</v>
      </c>
      <c r="B1000" s="146"/>
      <c r="C1000" s="146"/>
      <c r="D1000" s="146"/>
      <c r="E1000" s="146"/>
      <c r="F1000" s="146"/>
      <c r="G1000" s="146"/>
      <c r="H1000" s="146"/>
      <c r="I1000" s="146"/>
      <c r="J1000" s="146"/>
      <c r="K1000" s="146"/>
      <c r="L1000" s="218" t="str">
        <f t="shared" si="196"/>
        <v/>
      </c>
      <c r="M1000" s="123">
        <f t="shared" si="198"/>
        <v>0</v>
      </c>
      <c r="N1000" s="119" t="str">
        <f t="shared" si="199"/>
        <v/>
      </c>
      <c r="O1000" s="119" t="str">
        <f t="shared" si="200"/>
        <v/>
      </c>
      <c r="P1000" s="119" t="str">
        <f t="shared" si="201"/>
        <v/>
      </c>
      <c r="Q1000" s="119" t="str">
        <f t="shared" si="202"/>
        <v/>
      </c>
      <c r="R1000" s="119" t="str">
        <f t="shared" si="203"/>
        <v/>
      </c>
      <c r="S1000" s="119" t="str">
        <f t="shared" si="204"/>
        <v/>
      </c>
      <c r="T1000" s="119" t="str">
        <f t="shared" si="205"/>
        <v/>
      </c>
      <c r="U1000" s="119" t="str">
        <f t="shared" si="206"/>
        <v/>
      </c>
      <c r="V1000" s="119" t="str">
        <f t="shared" si="207"/>
        <v/>
      </c>
      <c r="W1000" s="119" t="str">
        <f t="shared" si="208"/>
        <v/>
      </c>
      <c r="X1000" s="147" t="str">
        <f t="shared" si="197"/>
        <v/>
      </c>
      <c r="Y1000" s="88"/>
      <c r="Z1000" s="88"/>
      <c r="AA1000" s="88"/>
      <c r="AB1000" s="88"/>
      <c r="AC1000" s="88"/>
      <c r="AD1000" s="88"/>
      <c r="AE1000" s="88"/>
      <c r="AF1000" s="88"/>
      <c r="AG1000" s="88"/>
    </row>
    <row r="1001" spans="1:33" x14ac:dyDescent="0.5">
      <c r="A1001" s="149">
        <v>999</v>
      </c>
      <c r="B1001" s="146"/>
      <c r="C1001" s="146"/>
      <c r="D1001" s="146"/>
      <c r="E1001" s="146"/>
      <c r="F1001" s="146"/>
      <c r="G1001" s="146"/>
      <c r="H1001" s="146"/>
      <c r="I1001" s="146"/>
      <c r="J1001" s="146"/>
      <c r="K1001" s="146"/>
      <c r="L1001" s="218" t="str">
        <f t="shared" si="196"/>
        <v/>
      </c>
      <c r="M1001" s="123">
        <f t="shared" si="198"/>
        <v>0</v>
      </c>
      <c r="N1001" s="119" t="str">
        <f t="shared" si="199"/>
        <v/>
      </c>
      <c r="O1001" s="119" t="str">
        <f t="shared" si="200"/>
        <v/>
      </c>
      <c r="P1001" s="119" t="str">
        <f t="shared" si="201"/>
        <v/>
      </c>
      <c r="Q1001" s="119" t="str">
        <f t="shared" si="202"/>
        <v/>
      </c>
      <c r="R1001" s="119" t="str">
        <f t="shared" si="203"/>
        <v/>
      </c>
      <c r="S1001" s="119" t="str">
        <f t="shared" si="204"/>
        <v/>
      </c>
      <c r="T1001" s="119" t="str">
        <f t="shared" si="205"/>
        <v/>
      </c>
      <c r="U1001" s="119" t="str">
        <f t="shared" si="206"/>
        <v/>
      </c>
      <c r="V1001" s="119" t="str">
        <f t="shared" si="207"/>
        <v/>
      </c>
      <c r="W1001" s="119" t="str">
        <f t="shared" si="208"/>
        <v/>
      </c>
      <c r="X1001" s="147" t="str">
        <f t="shared" si="197"/>
        <v/>
      </c>
      <c r="Y1001" s="88"/>
      <c r="Z1001" s="88"/>
      <c r="AA1001" s="88"/>
      <c r="AB1001" s="88"/>
      <c r="AC1001" s="88"/>
      <c r="AD1001" s="88"/>
      <c r="AE1001" s="88"/>
      <c r="AF1001" s="88"/>
      <c r="AG1001" s="88"/>
    </row>
    <row r="1002" spans="1:33" x14ac:dyDescent="0.5">
      <c r="A1002" s="149">
        <v>1000</v>
      </c>
      <c r="B1002" s="146"/>
      <c r="C1002" s="146"/>
      <c r="D1002" s="146"/>
      <c r="E1002" s="146"/>
      <c r="F1002" s="146"/>
      <c r="G1002" s="146"/>
      <c r="H1002" s="146"/>
      <c r="I1002" s="146"/>
      <c r="J1002" s="146"/>
      <c r="K1002" s="146"/>
      <c r="L1002" s="218" t="str">
        <f t="shared" si="196"/>
        <v/>
      </c>
      <c r="M1002" s="123">
        <f t="shared" si="198"/>
        <v>0</v>
      </c>
      <c r="N1002" s="119" t="str">
        <f t="shared" si="199"/>
        <v/>
      </c>
      <c r="O1002" s="119" t="str">
        <f t="shared" si="200"/>
        <v/>
      </c>
      <c r="P1002" s="119" t="str">
        <f t="shared" si="201"/>
        <v/>
      </c>
      <c r="Q1002" s="119" t="str">
        <f t="shared" si="202"/>
        <v/>
      </c>
      <c r="R1002" s="119" t="str">
        <f t="shared" si="203"/>
        <v/>
      </c>
      <c r="S1002" s="119" t="str">
        <f t="shared" si="204"/>
        <v/>
      </c>
      <c r="T1002" s="119" t="str">
        <f t="shared" si="205"/>
        <v/>
      </c>
      <c r="U1002" s="119" t="str">
        <f t="shared" si="206"/>
        <v/>
      </c>
      <c r="V1002" s="119" t="str">
        <f t="shared" si="207"/>
        <v/>
      </c>
      <c r="W1002" s="119" t="str">
        <f t="shared" si="208"/>
        <v/>
      </c>
      <c r="X1002" s="147" t="str">
        <f t="shared" si="197"/>
        <v/>
      </c>
      <c r="Y1002" s="88"/>
      <c r="Z1002" s="88"/>
      <c r="AA1002" s="88"/>
      <c r="AB1002" s="88"/>
      <c r="AC1002" s="88"/>
      <c r="AD1002" s="88"/>
      <c r="AE1002" s="88"/>
      <c r="AF1002" s="88"/>
      <c r="AG1002" s="88"/>
    </row>
    <row r="1003" spans="1:33" x14ac:dyDescent="0.5">
      <c r="A1003" s="149" t="s">
        <v>133</v>
      </c>
      <c r="B1003" s="219">
        <f t="shared" ref="B1003:L1003" si="209">B1007</f>
        <v>17.05</v>
      </c>
      <c r="C1003" s="219">
        <f t="shared" si="209"/>
        <v>16.899999999999999</v>
      </c>
      <c r="D1003" s="219">
        <f t="shared" si="209"/>
        <v>24.1</v>
      </c>
      <c r="E1003" s="219">
        <f t="shared" si="209"/>
        <v>20.37</v>
      </c>
      <c r="F1003" s="219" t="str">
        <f t="shared" si="209"/>
        <v/>
      </c>
      <c r="G1003" s="219" t="str">
        <f t="shared" si="209"/>
        <v/>
      </c>
      <c r="H1003" s="219" t="str">
        <f t="shared" si="209"/>
        <v/>
      </c>
      <c r="I1003" s="219" t="str">
        <f t="shared" si="209"/>
        <v/>
      </c>
      <c r="J1003" s="219" t="str">
        <f t="shared" si="209"/>
        <v/>
      </c>
      <c r="K1003" s="219" t="str">
        <f t="shared" si="209"/>
        <v/>
      </c>
      <c r="L1003" s="218">
        <f t="shared" si="209"/>
        <v>78.42</v>
      </c>
      <c r="N1003" s="119"/>
      <c r="O1003" s="119"/>
      <c r="P1003" s="119"/>
      <c r="Q1003" s="119"/>
      <c r="R1003" s="119"/>
      <c r="S1003" s="119"/>
      <c r="T1003" s="119"/>
      <c r="U1003" s="119"/>
      <c r="V1003" s="119"/>
      <c r="W1003" s="119"/>
      <c r="X1003" s="147"/>
      <c r="Y1003" s="88"/>
      <c r="Z1003" s="88"/>
      <c r="AA1003" s="88"/>
      <c r="AB1003" s="88"/>
      <c r="AC1003" s="88"/>
      <c r="AD1003" s="88"/>
      <c r="AE1003" s="88"/>
      <c r="AF1003" s="88"/>
      <c r="AG1003" s="88"/>
    </row>
    <row r="1004" spans="1:33" s="123" customFormat="1" hidden="1" x14ac:dyDescent="0.5">
      <c r="A1004" s="144" t="s">
        <v>7</v>
      </c>
      <c r="B1004" s="144">
        <f>IF(B3=0,"",COUNT(B3:B1002))</f>
        <v>7</v>
      </c>
      <c r="C1004" s="144">
        <f t="shared" ref="C1004:F1004" si="210">IF(C3=0,"",COUNT(C3:C1002))</f>
        <v>5</v>
      </c>
      <c r="D1004" s="144">
        <f t="shared" si="210"/>
        <v>8</v>
      </c>
      <c r="E1004" s="144">
        <f t="shared" si="210"/>
        <v>8</v>
      </c>
      <c r="F1004" s="144" t="str">
        <f t="shared" si="210"/>
        <v/>
      </c>
      <c r="G1004" s="144" t="str">
        <f t="shared" ref="G1004" si="211">IF(G3=0,"",COUNT(G3:G1002))</f>
        <v/>
      </c>
      <c r="H1004" s="144" t="str">
        <f t="shared" ref="H1004" si="212">IF(H3=0,"",COUNT(H3:H1002))</f>
        <v/>
      </c>
      <c r="I1004" s="144" t="str">
        <f t="shared" ref="I1004:J1004" si="213">IF(I3=0,"",COUNT(I3:I1002))</f>
        <v/>
      </c>
      <c r="J1004" s="144" t="str">
        <f t="shared" si="213"/>
        <v/>
      </c>
      <c r="K1004" s="144" t="str">
        <f t="shared" ref="K1004" si="214">IF(K3=0,"",COUNT(K3:K1002))</f>
        <v/>
      </c>
      <c r="L1004" s="144">
        <f>IF(B1004=0,"",SUM(B1004:K1004))</f>
        <v>28</v>
      </c>
      <c r="M1004" s="144">
        <f>IF(B3=0,"",COUNT(M3:M1002))</f>
        <v>1000</v>
      </c>
      <c r="N1004" s="144">
        <f t="shared" ref="N1004:W1004" si="215">IF(B3=0,"",COUNT(N3:N1002))</f>
        <v>7</v>
      </c>
      <c r="O1004" s="144">
        <f t="shared" si="215"/>
        <v>5</v>
      </c>
      <c r="P1004" s="144">
        <f t="shared" si="215"/>
        <v>8</v>
      </c>
      <c r="Q1004" s="144">
        <f t="shared" si="215"/>
        <v>8</v>
      </c>
      <c r="R1004" s="144" t="str">
        <f t="shared" si="215"/>
        <v/>
      </c>
      <c r="S1004" s="144" t="str">
        <f t="shared" si="215"/>
        <v/>
      </c>
      <c r="T1004" s="144" t="str">
        <f t="shared" si="215"/>
        <v/>
      </c>
      <c r="U1004" s="144" t="str">
        <f t="shared" si="215"/>
        <v/>
      </c>
      <c r="V1004" s="144" t="str">
        <f t="shared" si="215"/>
        <v/>
      </c>
      <c r="W1004" s="144" t="str">
        <f t="shared" si="215"/>
        <v/>
      </c>
    </row>
    <row r="1005" spans="1:33" s="123" customFormat="1" ht="24.75" hidden="1" x14ac:dyDescent="0.55000000000000004">
      <c r="A1005" s="144" t="s">
        <v>315</v>
      </c>
      <c r="B1005" s="144">
        <f>IF(B3=0,"",B1004-1)</f>
        <v>6</v>
      </c>
      <c r="C1005" s="144">
        <f t="shared" ref="C1005:K1005" si="216">IF(C3=0,"",C1004-1)</f>
        <v>4</v>
      </c>
      <c r="D1005" s="144">
        <f t="shared" si="216"/>
        <v>7</v>
      </c>
      <c r="E1005" s="144">
        <f t="shared" si="216"/>
        <v>7</v>
      </c>
      <c r="F1005" s="144" t="str">
        <f t="shared" si="216"/>
        <v/>
      </c>
      <c r="G1005" s="144" t="str">
        <f t="shared" si="216"/>
        <v/>
      </c>
      <c r="H1005" s="144" t="str">
        <f t="shared" si="216"/>
        <v/>
      </c>
      <c r="I1005" s="144" t="str">
        <f t="shared" si="216"/>
        <v/>
      </c>
      <c r="J1005" s="144" t="str">
        <f t="shared" si="216"/>
        <v/>
      </c>
      <c r="K1005" s="144" t="str">
        <f t="shared" si="216"/>
        <v/>
      </c>
      <c r="L1005" s="144">
        <f>IF(B1005=0,"",SUM(B1005:K1005))</f>
        <v>24</v>
      </c>
      <c r="M1005" s="144"/>
      <c r="N1005" s="144"/>
      <c r="O1005" s="144"/>
      <c r="P1005" s="144"/>
      <c r="Q1005" s="144"/>
      <c r="R1005" s="144"/>
      <c r="S1005" s="144"/>
      <c r="T1005" s="144"/>
      <c r="U1005" s="144"/>
      <c r="V1005" s="144"/>
      <c r="W1005" s="144"/>
    </row>
    <row r="1006" spans="1:33" s="123" customFormat="1" ht="24.75" hidden="1" x14ac:dyDescent="0.55000000000000004">
      <c r="A1006" s="144" t="s">
        <v>316</v>
      </c>
      <c r="B1006" s="144">
        <f>IF(B3=0,"",1/B1005)</f>
        <v>0.16666666666666666</v>
      </c>
      <c r="C1006" s="144">
        <f t="shared" ref="C1006:K1006" si="217">IF(C3=0,"",1/C1005)</f>
        <v>0.25</v>
      </c>
      <c r="D1006" s="144">
        <f t="shared" si="217"/>
        <v>0.14285714285714285</v>
      </c>
      <c r="E1006" s="144">
        <f t="shared" si="217"/>
        <v>0.14285714285714285</v>
      </c>
      <c r="F1006" s="144" t="str">
        <f t="shared" si="217"/>
        <v/>
      </c>
      <c r="G1006" s="144" t="str">
        <f t="shared" si="217"/>
        <v/>
      </c>
      <c r="H1006" s="144" t="str">
        <f t="shared" si="217"/>
        <v/>
      </c>
      <c r="I1006" s="144" t="str">
        <f t="shared" si="217"/>
        <v/>
      </c>
      <c r="J1006" s="144" t="str">
        <f t="shared" si="217"/>
        <v/>
      </c>
      <c r="K1006" s="144" t="str">
        <f t="shared" si="217"/>
        <v/>
      </c>
      <c r="L1006" s="144">
        <f>IF(B1006=0,"",SUM(B1006:K1006))</f>
        <v>0.70238095238095233</v>
      </c>
      <c r="M1006" s="144"/>
      <c r="N1006" s="144"/>
      <c r="O1006" s="144"/>
      <c r="P1006" s="144"/>
      <c r="Q1006" s="144"/>
      <c r="R1006" s="144"/>
      <c r="S1006" s="144"/>
      <c r="T1006" s="144"/>
      <c r="U1006" s="144"/>
      <c r="V1006" s="144"/>
      <c r="W1006" s="144"/>
    </row>
    <row r="1007" spans="1:33" s="123" customFormat="1" hidden="1" x14ac:dyDescent="0.5">
      <c r="A1007" s="144" t="s">
        <v>8</v>
      </c>
      <c r="B1007" s="144">
        <f>IF(B3=0,"",SUM(B3:B1002))</f>
        <v>17.05</v>
      </c>
      <c r="C1007" s="144">
        <f t="shared" ref="C1007:K1007" si="218">IF(C3=0,"",SUM(C3:C1002))</f>
        <v>16.899999999999999</v>
      </c>
      <c r="D1007" s="144">
        <f t="shared" si="218"/>
        <v>24.1</v>
      </c>
      <c r="E1007" s="144">
        <f t="shared" si="218"/>
        <v>20.37</v>
      </c>
      <c r="F1007" s="144" t="str">
        <f t="shared" si="218"/>
        <v/>
      </c>
      <c r="G1007" s="144" t="str">
        <f t="shared" si="218"/>
        <v/>
      </c>
      <c r="H1007" s="144" t="str">
        <f t="shared" si="218"/>
        <v/>
      </c>
      <c r="I1007" s="144" t="str">
        <f t="shared" si="218"/>
        <v/>
      </c>
      <c r="J1007" s="144" t="str">
        <f t="shared" si="218"/>
        <v/>
      </c>
      <c r="K1007" s="144" t="str">
        <f t="shared" si="218"/>
        <v/>
      </c>
      <c r="L1007" s="144">
        <f>IF(B1007=0,"",SUM(B1007:K1007))</f>
        <v>78.42</v>
      </c>
      <c r="M1007" s="144">
        <f>IF(B3=0,"",SUM(M3:M1002))</f>
        <v>28</v>
      </c>
      <c r="N1007" s="144">
        <f t="shared" ref="N1007:W1007" si="219">IF(B3=0,"",SUM(N3:N1002))</f>
        <v>42.943899999999999</v>
      </c>
      <c r="O1007" s="144">
        <f t="shared" si="219"/>
        <v>57.745599999999996</v>
      </c>
      <c r="P1007" s="144">
        <f t="shared" si="219"/>
        <v>74.130200000000002</v>
      </c>
      <c r="Q1007" s="144">
        <f t="shared" si="219"/>
        <v>54.349700000000006</v>
      </c>
      <c r="R1007" s="144" t="str">
        <f t="shared" si="219"/>
        <v/>
      </c>
      <c r="S1007" s="144" t="str">
        <f t="shared" si="219"/>
        <v/>
      </c>
      <c r="T1007" s="144" t="str">
        <f t="shared" si="219"/>
        <v/>
      </c>
      <c r="U1007" s="144" t="str">
        <f t="shared" si="219"/>
        <v/>
      </c>
      <c r="V1007" s="144" t="str">
        <f t="shared" si="219"/>
        <v/>
      </c>
      <c r="W1007" s="144" t="str">
        <f t="shared" si="219"/>
        <v/>
      </c>
      <c r="X1007" s="123">
        <f>SUM(N1007:W1007)</f>
        <v>229.16940000000002</v>
      </c>
    </row>
    <row r="1008" spans="1:33" s="123" customFormat="1" hidden="1" x14ac:dyDescent="0.5">
      <c r="A1008" s="144" t="s">
        <v>0</v>
      </c>
      <c r="B1008" s="150">
        <f>IF(B3=0,"",AVERAGE(B3:B1002))</f>
        <v>2.4357142857142859</v>
      </c>
      <c r="C1008" s="150">
        <f t="shared" ref="C1008:K1008" si="220">IF(C3=0,"",AVERAGE(C3:C1002))</f>
        <v>3.38</v>
      </c>
      <c r="D1008" s="150">
        <f t="shared" si="220"/>
        <v>3.0125000000000002</v>
      </c>
      <c r="E1008" s="150">
        <f t="shared" si="220"/>
        <v>2.5462500000000001</v>
      </c>
      <c r="F1008" s="150" t="str">
        <f t="shared" si="220"/>
        <v/>
      </c>
      <c r="G1008" s="150" t="str">
        <f t="shared" si="220"/>
        <v/>
      </c>
      <c r="H1008" s="150" t="str">
        <f t="shared" si="220"/>
        <v/>
      </c>
      <c r="I1008" s="150" t="str">
        <f t="shared" si="220"/>
        <v/>
      </c>
      <c r="J1008" s="150" t="str">
        <f t="shared" si="220"/>
        <v/>
      </c>
      <c r="K1008" s="150" t="str">
        <f t="shared" si="220"/>
        <v/>
      </c>
      <c r="L1008" s="150">
        <f>IF(X3=0,"",AVERAGE(B3:K1002))</f>
        <v>2.8007142857142857</v>
      </c>
      <c r="M1008" s="150">
        <f t="shared" ref="M1008" si="221">IF(B3=0,"",AVERAGE(M3:M1002))</f>
        <v>2.8000000000000001E-2</v>
      </c>
      <c r="N1008" s="150">
        <f t="shared" ref="N1008:W1008" si="222">IF(B3=0,"",AVERAGE(N3:N1002))</f>
        <v>6.134842857142857</v>
      </c>
      <c r="O1008" s="150">
        <f t="shared" si="222"/>
        <v>11.549119999999998</v>
      </c>
      <c r="P1008" s="150">
        <f t="shared" si="222"/>
        <v>9.2662750000000003</v>
      </c>
      <c r="Q1008" s="150">
        <f t="shared" si="222"/>
        <v>6.7937125000000007</v>
      </c>
      <c r="R1008" s="150" t="str">
        <f t="shared" si="222"/>
        <v/>
      </c>
      <c r="S1008" s="150" t="str">
        <f t="shared" si="222"/>
        <v/>
      </c>
      <c r="T1008" s="150" t="str">
        <f t="shared" si="222"/>
        <v/>
      </c>
      <c r="U1008" s="150" t="str">
        <f t="shared" si="222"/>
        <v/>
      </c>
      <c r="V1008" s="150" t="str">
        <f t="shared" si="222"/>
        <v/>
      </c>
      <c r="W1008" s="150" t="str">
        <f t="shared" si="222"/>
        <v/>
      </c>
      <c r="X1008" s="150">
        <f>IF(X3=0,"",AVERAGE(N3:W1002))</f>
        <v>8.1846214285714272</v>
      </c>
    </row>
    <row r="1009" spans="1:45" s="123" customFormat="1" hidden="1" x14ac:dyDescent="0.5">
      <c r="A1009" s="144" t="s">
        <v>1</v>
      </c>
      <c r="B1009" s="150">
        <f>IF(B3=0,"",STDEV(B3:B1002))</f>
        <v>0.48562183994191399</v>
      </c>
      <c r="C1009" s="150">
        <f t="shared" ref="C1009:K1009" si="223">IF(C3=0,"",STDEV(C3:C1002))</f>
        <v>0.39484174044799369</v>
      </c>
      <c r="D1009" s="150">
        <f t="shared" si="223"/>
        <v>0.46735578371453562</v>
      </c>
      <c r="E1009" s="150">
        <f t="shared" si="223"/>
        <v>0.59552947630059194</v>
      </c>
      <c r="F1009" s="150" t="str">
        <f t="shared" si="223"/>
        <v/>
      </c>
      <c r="G1009" s="150" t="str">
        <f t="shared" si="223"/>
        <v/>
      </c>
      <c r="H1009" s="150" t="str">
        <f t="shared" si="223"/>
        <v/>
      </c>
      <c r="I1009" s="150" t="str">
        <f t="shared" si="223"/>
        <v/>
      </c>
      <c r="J1009" s="150" t="str">
        <f t="shared" si="223"/>
        <v/>
      </c>
      <c r="K1009" s="150" t="str">
        <f t="shared" si="223"/>
        <v/>
      </c>
      <c r="L1009" s="150">
        <f>IF(X3=0,"",STDEV(B3:K1002))</f>
        <v>0.59433703227756673</v>
      </c>
      <c r="M1009" s="150">
        <f>IF(B3=0,"",STDEV(M3:M1002))</f>
        <v>0.31830381291671217</v>
      </c>
      <c r="N1009" s="150">
        <f t="shared" ref="N1009:W1009" si="224">IF(B3=0,"",STDEV(N3:N1002))</f>
        <v>2.4535664904088388</v>
      </c>
      <c r="O1009" s="150">
        <f t="shared" si="224"/>
        <v>2.5860203483344875</v>
      </c>
      <c r="P1009" s="150">
        <f t="shared" si="224"/>
        <v>2.8256455893173493</v>
      </c>
      <c r="Q1009" s="150">
        <f t="shared" si="224"/>
        <v>2.7980330833526086</v>
      </c>
      <c r="R1009" s="150" t="str">
        <f t="shared" si="224"/>
        <v/>
      </c>
      <c r="S1009" s="150" t="str">
        <f t="shared" si="224"/>
        <v/>
      </c>
      <c r="T1009" s="150" t="str">
        <f t="shared" si="224"/>
        <v/>
      </c>
      <c r="U1009" s="150" t="str">
        <f t="shared" si="224"/>
        <v/>
      </c>
      <c r="V1009" s="150" t="str">
        <f t="shared" si="224"/>
        <v/>
      </c>
      <c r="W1009" s="150" t="str">
        <f t="shared" si="224"/>
        <v/>
      </c>
      <c r="X1009" s="123">
        <f t="shared" ref="X1009:X1016" si="225">SUM(N1009:W1009)</f>
        <v>10.663265511413284</v>
      </c>
    </row>
    <row r="1010" spans="1:45" s="123" customFormat="1" ht="25.5" hidden="1" x14ac:dyDescent="0.5">
      <c r="A1010" s="144" t="s">
        <v>317</v>
      </c>
      <c r="B1010" s="150">
        <f t="shared" ref="B1010:K1010" si="226">IF(B3=0,"",B1009^2)</f>
        <v>0.23582857142856994</v>
      </c>
      <c r="C1010" s="150">
        <f t="shared" si="226"/>
        <v>0.15590000000000082</v>
      </c>
      <c r="D1010" s="150">
        <f t="shared" si="226"/>
        <v>0.21842142857142779</v>
      </c>
      <c r="E1010" s="150">
        <f t="shared" si="226"/>
        <v>0.35465535714285729</v>
      </c>
      <c r="F1010" s="150" t="str">
        <f t="shared" si="226"/>
        <v/>
      </c>
      <c r="G1010" s="150" t="str">
        <f t="shared" si="226"/>
        <v/>
      </c>
      <c r="H1010" s="150" t="str">
        <f t="shared" si="226"/>
        <v/>
      </c>
      <c r="I1010" s="150" t="str">
        <f t="shared" si="226"/>
        <v/>
      </c>
      <c r="J1010" s="150" t="str">
        <f t="shared" si="226"/>
        <v/>
      </c>
      <c r="K1010" s="150" t="str">
        <f t="shared" si="226"/>
        <v/>
      </c>
      <c r="L1010" s="150">
        <f>IF(X3=0,"",L1009^2)</f>
        <v>0.35323650793650541</v>
      </c>
      <c r="M1010" s="150">
        <f t="shared" ref="M1010" si="227">IF(B3=0,"",M1009^2)</f>
        <v>0.1013173173173173</v>
      </c>
      <c r="N1010" s="150">
        <f t="shared" ref="N1010:W1010" si="228">IF(B3=0,"",N1009^2)</f>
        <v>6.0199885228571466</v>
      </c>
      <c r="O1010" s="150">
        <f t="shared" si="228"/>
        <v>6.6875012420000237</v>
      </c>
      <c r="P1010" s="150">
        <f t="shared" si="228"/>
        <v>7.9842729964285901</v>
      </c>
      <c r="Q1010" s="150">
        <f t="shared" si="228"/>
        <v>7.8289891355357062</v>
      </c>
      <c r="R1010" s="150" t="str">
        <f t="shared" si="228"/>
        <v/>
      </c>
      <c r="S1010" s="150" t="str">
        <f t="shared" si="228"/>
        <v/>
      </c>
      <c r="T1010" s="150" t="str">
        <f t="shared" si="228"/>
        <v/>
      </c>
      <c r="U1010" s="150" t="str">
        <f t="shared" si="228"/>
        <v/>
      </c>
      <c r="V1010" s="150" t="str">
        <f t="shared" si="228"/>
        <v/>
      </c>
      <c r="W1010" s="150" t="str">
        <f t="shared" si="228"/>
        <v/>
      </c>
      <c r="X1010" s="123">
        <f t="shared" si="225"/>
        <v>28.520751896821466</v>
      </c>
    </row>
    <row r="1011" spans="1:45" s="123" customFormat="1" ht="25.5" hidden="1" x14ac:dyDescent="0.5">
      <c r="A1011" s="144" t="s">
        <v>318</v>
      </c>
      <c r="B1011" s="150">
        <f t="shared" ref="B1011:K1011" si="229">IF(B3=0,"",LOG(B1010))</f>
        <v>-0.62740357980888117</v>
      </c>
      <c r="C1011" s="150">
        <f t="shared" si="229"/>
        <v>-0.80715388481115602</v>
      </c>
      <c r="D1011" s="150">
        <f t="shared" si="229"/>
        <v>-0.66070475674657569</v>
      </c>
      <c r="E1011" s="150">
        <f t="shared" si="229"/>
        <v>-0.45019347565752027</v>
      </c>
      <c r="F1011" s="150" t="str">
        <f t="shared" si="229"/>
        <v/>
      </c>
      <c r="G1011" s="150" t="str">
        <f t="shared" si="229"/>
        <v/>
      </c>
      <c r="H1011" s="150" t="str">
        <f t="shared" si="229"/>
        <v/>
      </c>
      <c r="I1011" s="150" t="str">
        <f t="shared" si="229"/>
        <v/>
      </c>
      <c r="J1011" s="150" t="str">
        <f t="shared" si="229"/>
        <v/>
      </c>
      <c r="K1011" s="150" t="str">
        <f t="shared" si="229"/>
        <v/>
      </c>
      <c r="L1011" s="144">
        <f>IF(B1011=0,"",SUM(B1011:K1011))</f>
        <v>-2.5454556970241331</v>
      </c>
      <c r="M1011" s="150">
        <f>IF(M3=0,"",LOG(M1010))</f>
        <v>-0.99431631799035358</v>
      </c>
      <c r="N1011" s="150">
        <f t="shared" ref="N1011:W1011" si="230">IF(B3=0,"",LOG(N1010))</f>
        <v>0.77959566327367824</v>
      </c>
      <c r="O1011" s="150">
        <f t="shared" si="230"/>
        <v>0.82526387568628778</v>
      </c>
      <c r="P1011" s="150">
        <f t="shared" si="230"/>
        <v>0.90223537783036556</v>
      </c>
      <c r="Q1011" s="150">
        <f t="shared" si="230"/>
        <v>0.89370569038491199</v>
      </c>
      <c r="R1011" s="150" t="str">
        <f t="shared" si="230"/>
        <v/>
      </c>
      <c r="S1011" s="150" t="str">
        <f t="shared" si="230"/>
        <v/>
      </c>
      <c r="T1011" s="150" t="str">
        <f t="shared" si="230"/>
        <v/>
      </c>
      <c r="U1011" s="150" t="str">
        <f t="shared" si="230"/>
        <v/>
      </c>
      <c r="V1011" s="150" t="str">
        <f t="shared" si="230"/>
        <v/>
      </c>
      <c r="W1011" s="150" t="str">
        <f t="shared" si="230"/>
        <v/>
      </c>
      <c r="X1011" s="123">
        <f t="shared" si="225"/>
        <v>3.4008006071752437</v>
      </c>
    </row>
    <row r="1012" spans="1:45" s="123" customFormat="1" ht="26.25" hidden="1" x14ac:dyDescent="0.55000000000000004">
      <c r="A1012" s="144" t="s">
        <v>319</v>
      </c>
      <c r="B1012" s="150">
        <f t="shared" ref="B1012:K1012" si="231">IF(B3=0,"",B1005*B1011)</f>
        <v>-3.7644214788532873</v>
      </c>
      <c r="C1012" s="150">
        <f t="shared" si="231"/>
        <v>-3.2286155392446241</v>
      </c>
      <c r="D1012" s="150">
        <f t="shared" si="231"/>
        <v>-4.62493329722603</v>
      </c>
      <c r="E1012" s="150">
        <f t="shared" si="231"/>
        <v>-3.1513543296026421</v>
      </c>
      <c r="F1012" s="150" t="str">
        <f t="shared" si="231"/>
        <v/>
      </c>
      <c r="G1012" s="150" t="str">
        <f t="shared" si="231"/>
        <v/>
      </c>
      <c r="H1012" s="150" t="str">
        <f t="shared" si="231"/>
        <v/>
      </c>
      <c r="I1012" s="150" t="str">
        <f t="shared" si="231"/>
        <v/>
      </c>
      <c r="J1012" s="150" t="str">
        <f t="shared" si="231"/>
        <v/>
      </c>
      <c r="K1012" s="150" t="str">
        <f t="shared" si="231"/>
        <v/>
      </c>
      <c r="L1012" s="144">
        <f>IF(B1012=0,"",SUM(B1012:K1012))</f>
        <v>-14.769324644926582</v>
      </c>
      <c r="M1012" s="150">
        <f>IF(M3=0,"",(M1004-1)*M1011)</f>
        <v>-993.32200167236329</v>
      </c>
      <c r="N1012" s="150"/>
      <c r="O1012" s="150"/>
      <c r="P1012" s="150"/>
      <c r="Q1012" s="150"/>
      <c r="R1012" s="150"/>
      <c r="S1012" s="150"/>
      <c r="T1012" s="150"/>
      <c r="U1012" s="150"/>
      <c r="V1012" s="150"/>
      <c r="W1012" s="150"/>
      <c r="X1012" s="123">
        <f t="shared" si="225"/>
        <v>0</v>
      </c>
    </row>
    <row r="1013" spans="1:45" s="123" customFormat="1" ht="26.25" hidden="1" x14ac:dyDescent="0.55000000000000004">
      <c r="A1013" s="144" t="s">
        <v>320</v>
      </c>
      <c r="B1013" s="150">
        <f>IF(B3=0,"",B1005*B1010)</f>
        <v>1.4149714285714197</v>
      </c>
      <c r="C1013" s="150">
        <f t="shared" ref="C1013:K1013" si="232">IF(C3=0,"",C1005*C1010)</f>
        <v>0.62360000000000326</v>
      </c>
      <c r="D1013" s="150">
        <f t="shared" si="232"/>
        <v>1.5289499999999945</v>
      </c>
      <c r="E1013" s="150">
        <f t="shared" si="232"/>
        <v>2.4825875000000011</v>
      </c>
      <c r="F1013" s="150" t="str">
        <f t="shared" si="232"/>
        <v/>
      </c>
      <c r="G1013" s="150" t="str">
        <f t="shared" si="232"/>
        <v/>
      </c>
      <c r="H1013" s="150" t="str">
        <f t="shared" si="232"/>
        <v/>
      </c>
      <c r="I1013" s="150" t="str">
        <f t="shared" si="232"/>
        <v/>
      </c>
      <c r="J1013" s="150" t="str">
        <f t="shared" si="232"/>
        <v/>
      </c>
      <c r="K1013" s="150" t="str">
        <f t="shared" si="232"/>
        <v/>
      </c>
      <c r="L1013" s="144">
        <f>IF(B1013=0,"",SUM(B1013:K1013))</f>
        <v>6.0501089285714187</v>
      </c>
      <c r="M1013" s="150"/>
      <c r="N1013" s="150"/>
      <c r="O1013" s="150"/>
      <c r="P1013" s="150"/>
      <c r="Q1013" s="150"/>
      <c r="R1013" s="150"/>
      <c r="S1013" s="150"/>
      <c r="T1013" s="150"/>
      <c r="U1013" s="150"/>
      <c r="V1013" s="150"/>
      <c r="W1013" s="150"/>
      <c r="X1013" s="123">
        <f t="shared" si="225"/>
        <v>0</v>
      </c>
    </row>
    <row r="1014" spans="1:45" s="123" customFormat="1" hidden="1" x14ac:dyDescent="0.5">
      <c r="A1014" s="144" t="s">
        <v>11</v>
      </c>
      <c r="B1014" s="123">
        <f t="shared" ref="B1014:K1014" si="233">IF(B3=0,"",B1009/(SQRT(B1004)))</f>
        <v>0.1835478028154168</v>
      </c>
      <c r="C1014" s="123">
        <f t="shared" si="233"/>
        <v>0.17657859439920842</v>
      </c>
      <c r="D1014" s="123">
        <f t="shared" si="233"/>
        <v>0.16523522194565077</v>
      </c>
      <c r="E1014" s="123">
        <f t="shared" si="233"/>
        <v>0.21055146554431095</v>
      </c>
      <c r="F1014" s="123" t="str">
        <f t="shared" si="233"/>
        <v/>
      </c>
      <c r="G1014" s="123" t="str">
        <f t="shared" si="233"/>
        <v/>
      </c>
      <c r="H1014" s="123" t="str">
        <f t="shared" si="233"/>
        <v/>
      </c>
      <c r="I1014" s="123" t="str">
        <f t="shared" si="233"/>
        <v/>
      </c>
      <c r="J1014" s="123" t="str">
        <f t="shared" si="233"/>
        <v/>
      </c>
      <c r="K1014" s="123" t="str">
        <f t="shared" si="233"/>
        <v/>
      </c>
      <c r="L1014" s="123">
        <f>IF(X3=0,"",L1009/(SQRT(L1004)))</f>
        <v>0.11231914159732928</v>
      </c>
      <c r="M1014" s="123">
        <f t="shared" ref="M1014" si="234">IF(B3=0,"",M1009/(SQRT(M1004)))</f>
        <v>1.0065650367329341E-2</v>
      </c>
      <c r="N1014" s="123">
        <f t="shared" ref="N1014:W1014" si="235">IF(B3=0,"",N1009/(SQRT(N1004)))</f>
        <v>0.92736096554047587</v>
      </c>
      <c r="O1014" s="123">
        <f t="shared" si="235"/>
        <v>1.1565034580147198</v>
      </c>
      <c r="P1014" s="123">
        <f t="shared" si="235"/>
        <v>0.99901657871807792</v>
      </c>
      <c r="Q1014" s="123">
        <f t="shared" si="235"/>
        <v>0.98925408361146683</v>
      </c>
      <c r="R1014" s="123" t="str">
        <f t="shared" si="235"/>
        <v/>
      </c>
      <c r="S1014" s="123" t="str">
        <f t="shared" si="235"/>
        <v/>
      </c>
      <c r="T1014" s="123" t="str">
        <f t="shared" si="235"/>
        <v/>
      </c>
      <c r="U1014" s="123" t="str">
        <f t="shared" si="235"/>
        <v/>
      </c>
      <c r="V1014" s="123" t="str">
        <f t="shared" si="235"/>
        <v/>
      </c>
      <c r="W1014" s="123" t="str">
        <f t="shared" si="235"/>
        <v/>
      </c>
      <c r="X1014" s="123">
        <f t="shared" si="225"/>
        <v>4.0721350858847405</v>
      </c>
    </row>
    <row r="1015" spans="1:45" s="123" customFormat="1" hidden="1" x14ac:dyDescent="0.5">
      <c r="A1015" s="144" t="s">
        <v>139</v>
      </c>
      <c r="B1015" s="123">
        <f>IF(B3=0,"",MAX(B3:B1002))</f>
        <v>3.14</v>
      </c>
      <c r="C1015" s="123">
        <f t="shared" ref="C1015:K1015" si="236">IF(C3=0,"",MAX(C3:C1002))</f>
        <v>3.77</v>
      </c>
      <c r="D1015" s="123">
        <f t="shared" si="236"/>
        <v>3.64</v>
      </c>
      <c r="E1015" s="123">
        <f t="shared" si="236"/>
        <v>3.27</v>
      </c>
      <c r="F1015" s="123" t="str">
        <f t="shared" si="236"/>
        <v/>
      </c>
      <c r="G1015" s="123" t="str">
        <f t="shared" si="236"/>
        <v/>
      </c>
      <c r="H1015" s="123" t="str">
        <f t="shared" si="236"/>
        <v/>
      </c>
      <c r="I1015" s="123" t="str">
        <f t="shared" si="236"/>
        <v/>
      </c>
      <c r="J1015" s="123" t="str">
        <f t="shared" si="236"/>
        <v/>
      </c>
      <c r="K1015" s="123" t="str">
        <f t="shared" si="236"/>
        <v/>
      </c>
      <c r="L1015" s="119">
        <f>IF(X3=0,"",MAX(B3:K1002))</f>
        <v>3.77</v>
      </c>
      <c r="M1015" s="123">
        <f>IF(B3=0,"",MAX(M3:M1002))</f>
        <v>4</v>
      </c>
      <c r="N1015" s="123">
        <f t="shared" ref="N1015:W1015" si="237">IF(B3=0,"",MAX(N3:N1002))</f>
        <v>9.8596000000000004</v>
      </c>
      <c r="O1015" s="123">
        <f t="shared" si="237"/>
        <v>14.212899999999999</v>
      </c>
      <c r="P1015" s="123">
        <f t="shared" si="237"/>
        <v>13.249600000000001</v>
      </c>
      <c r="Q1015" s="123">
        <f t="shared" si="237"/>
        <v>10.6929</v>
      </c>
      <c r="R1015" s="123" t="str">
        <f t="shared" si="237"/>
        <v/>
      </c>
      <c r="S1015" s="123" t="str">
        <f t="shared" si="237"/>
        <v/>
      </c>
      <c r="T1015" s="123" t="str">
        <f t="shared" si="237"/>
        <v/>
      </c>
      <c r="U1015" s="123" t="str">
        <f t="shared" si="237"/>
        <v/>
      </c>
      <c r="V1015" s="123" t="str">
        <f t="shared" si="237"/>
        <v/>
      </c>
      <c r="W1015" s="123" t="str">
        <f t="shared" si="237"/>
        <v/>
      </c>
      <c r="X1015" s="123">
        <f t="shared" si="225"/>
        <v>48.015000000000001</v>
      </c>
    </row>
    <row r="1016" spans="1:45" s="123" customFormat="1" hidden="1" x14ac:dyDescent="0.5">
      <c r="A1016" s="144" t="s">
        <v>140</v>
      </c>
      <c r="B1016" s="123">
        <f>IF(B3=0,"",MIN(B3:B1002))</f>
        <v>1.8</v>
      </c>
      <c r="C1016" s="123">
        <f t="shared" ref="C1016:K1016" si="238">IF(C3=0,"",MIN(C3:C1002))</f>
        <v>2.78</v>
      </c>
      <c r="D1016" s="123">
        <f t="shared" si="238"/>
        <v>2.33</v>
      </c>
      <c r="E1016" s="123">
        <f t="shared" si="238"/>
        <v>1.36</v>
      </c>
      <c r="F1016" s="123" t="str">
        <f t="shared" si="238"/>
        <v/>
      </c>
      <c r="G1016" s="123" t="str">
        <f t="shared" si="238"/>
        <v/>
      </c>
      <c r="H1016" s="123" t="str">
        <f t="shared" si="238"/>
        <v/>
      </c>
      <c r="I1016" s="123" t="str">
        <f t="shared" si="238"/>
        <v/>
      </c>
      <c r="J1016" s="123" t="str">
        <f t="shared" si="238"/>
        <v/>
      </c>
      <c r="K1016" s="123" t="str">
        <f t="shared" si="238"/>
        <v/>
      </c>
      <c r="L1016" s="119">
        <f>IF(X3=0,"",MIN(B3:K1002))</f>
        <v>1.36</v>
      </c>
      <c r="M1016" s="123">
        <f>IF(B3=0,"",MIN(M3:M1002))</f>
        <v>0</v>
      </c>
      <c r="N1016" s="123">
        <f t="shared" ref="N1016:W1016" si="239">IF(B3=0,"",MIN(N3:N1002))</f>
        <v>3.24</v>
      </c>
      <c r="O1016" s="123">
        <f t="shared" si="239"/>
        <v>7.7283999999999988</v>
      </c>
      <c r="P1016" s="123">
        <f t="shared" si="239"/>
        <v>5.4289000000000005</v>
      </c>
      <c r="Q1016" s="123">
        <f t="shared" si="239"/>
        <v>1.8496000000000004</v>
      </c>
      <c r="R1016" s="123" t="str">
        <f t="shared" si="239"/>
        <v/>
      </c>
      <c r="S1016" s="123" t="str">
        <f t="shared" si="239"/>
        <v/>
      </c>
      <c r="T1016" s="123" t="str">
        <f t="shared" si="239"/>
        <v/>
      </c>
      <c r="U1016" s="123" t="str">
        <f t="shared" si="239"/>
        <v/>
      </c>
      <c r="V1016" s="123" t="str">
        <f t="shared" si="239"/>
        <v/>
      </c>
      <c r="W1016" s="123" t="str">
        <f t="shared" si="239"/>
        <v/>
      </c>
      <c r="X1016" s="123">
        <f t="shared" si="225"/>
        <v>18.2469</v>
      </c>
    </row>
    <row r="1017" spans="1:45" s="123" customFormat="1" ht="25.5" hidden="1" x14ac:dyDescent="0.5">
      <c r="A1017" s="144" t="s">
        <v>321</v>
      </c>
      <c r="B1017" s="123">
        <f>IF(B3=0,"",B1007^2)</f>
        <v>290.70250000000004</v>
      </c>
      <c r="C1017" s="123">
        <f t="shared" ref="C1017:K1017" si="240">IF(C3=0,"",C1007^2)</f>
        <v>285.60999999999996</v>
      </c>
      <c r="D1017" s="123">
        <f t="shared" si="240"/>
        <v>580.81000000000006</v>
      </c>
      <c r="E1017" s="123">
        <f t="shared" si="240"/>
        <v>414.93690000000004</v>
      </c>
      <c r="F1017" s="123" t="str">
        <f t="shared" si="240"/>
        <v/>
      </c>
      <c r="G1017" s="123" t="str">
        <f t="shared" si="240"/>
        <v/>
      </c>
      <c r="H1017" s="123" t="str">
        <f t="shared" si="240"/>
        <v/>
      </c>
      <c r="I1017" s="123" t="str">
        <f t="shared" si="240"/>
        <v/>
      </c>
      <c r="J1017" s="123" t="str">
        <f t="shared" si="240"/>
        <v/>
      </c>
      <c r="K1017" s="123" t="str">
        <f t="shared" si="240"/>
        <v/>
      </c>
      <c r="L1017" s="144">
        <f>IF(B1017=0,"",SUM(B1017:K1017))</f>
        <v>1572.0594000000001</v>
      </c>
      <c r="N1017" s="123">
        <f>IF(B3=0,"",(N1007^2)/B1004)</f>
        <v>263.45407817285712</v>
      </c>
      <c r="O1017" s="123">
        <f t="shared" ref="O1017:W1017" si="241">IF(C3=0,"",O1007^2/C1004)</f>
        <v>666.91086387199994</v>
      </c>
      <c r="P1017" s="123">
        <f t="shared" si="241"/>
        <v>686.91081900500001</v>
      </c>
      <c r="Q1017" s="123">
        <f t="shared" si="241"/>
        <v>369.2362362612501</v>
      </c>
      <c r="R1017" s="123" t="str">
        <f t="shared" si="241"/>
        <v/>
      </c>
      <c r="S1017" s="123" t="str">
        <f t="shared" si="241"/>
        <v/>
      </c>
      <c r="T1017" s="123" t="str">
        <f t="shared" si="241"/>
        <v/>
      </c>
      <c r="U1017" s="123" t="str">
        <f t="shared" si="241"/>
        <v/>
      </c>
      <c r="V1017" s="123" t="str">
        <f t="shared" si="241"/>
        <v/>
      </c>
      <c r="W1017" s="123" t="str">
        <f t="shared" si="241"/>
        <v/>
      </c>
      <c r="X1017" s="123">
        <f>SUM(N1017:W1017)</f>
        <v>1986.5119973111071</v>
      </c>
    </row>
    <row r="1018" spans="1:45" s="123" customFormat="1" ht="25.5" hidden="1" x14ac:dyDescent="0.5">
      <c r="A1018" s="144" t="s">
        <v>322</v>
      </c>
      <c r="B1018" s="123">
        <f>IF(B3=0,"",B1017/B1004)</f>
        <v>41.52892857142858</v>
      </c>
      <c r="C1018" s="123">
        <f t="shared" ref="C1018:K1018" si="242">IF(C3=0,"",C1017/C1004)</f>
        <v>57.121999999999993</v>
      </c>
      <c r="D1018" s="123">
        <f t="shared" si="242"/>
        <v>72.601250000000007</v>
      </c>
      <c r="E1018" s="123">
        <f t="shared" si="242"/>
        <v>51.867112500000005</v>
      </c>
      <c r="F1018" s="123" t="str">
        <f t="shared" si="242"/>
        <v/>
      </c>
      <c r="G1018" s="123" t="str">
        <f t="shared" si="242"/>
        <v/>
      </c>
      <c r="H1018" s="123" t="str">
        <f t="shared" si="242"/>
        <v/>
      </c>
      <c r="I1018" s="123" t="str">
        <f t="shared" si="242"/>
        <v/>
      </c>
      <c r="J1018" s="123" t="str">
        <f t="shared" si="242"/>
        <v/>
      </c>
      <c r="K1018" s="123" t="str">
        <f t="shared" si="242"/>
        <v/>
      </c>
      <c r="L1018" s="144">
        <f>IF(B1018=0,"",SUM(B1018:K1018))</f>
        <v>223.11929107142862</v>
      </c>
    </row>
    <row r="1019" spans="1:45" s="123" customFormat="1" hidden="1" x14ac:dyDescent="0.5">
      <c r="A1019" s="144"/>
      <c r="L1019" s="144"/>
      <c r="N1019" s="147"/>
      <c r="O1019" s="147"/>
      <c r="P1019" s="147"/>
      <c r="Q1019" s="147"/>
      <c r="R1019" s="147"/>
      <c r="S1019" s="147"/>
      <c r="T1019" s="147"/>
      <c r="U1019" s="147"/>
      <c r="V1019" s="147"/>
      <c r="W1019" s="147"/>
      <c r="X1019" s="147"/>
      <c r="Y1019" s="147"/>
      <c r="Z1019" s="147"/>
      <c r="AA1019" s="147"/>
      <c r="AB1019" s="147"/>
      <c r="AC1019" s="147"/>
      <c r="AD1019" s="147"/>
      <c r="AE1019" s="147"/>
      <c r="AF1019" s="147"/>
      <c r="AG1019" s="147"/>
      <c r="AH1019" s="119"/>
      <c r="AI1019" s="119"/>
      <c r="AJ1019" s="151" t="s">
        <v>205</v>
      </c>
      <c r="AK1019" s="152" t="s">
        <v>206</v>
      </c>
      <c r="AL1019" s="152"/>
      <c r="AM1019" s="152"/>
      <c r="AN1019" s="152"/>
      <c r="AO1019" s="152"/>
      <c r="AP1019" s="119"/>
      <c r="AQ1019" s="119"/>
    </row>
    <row r="1020" spans="1:45" s="123" customFormat="1" ht="26.25" hidden="1" x14ac:dyDescent="0.55000000000000004">
      <c r="A1020" s="144"/>
      <c r="J1020" s="153" t="s">
        <v>204</v>
      </c>
      <c r="K1020" s="123">
        <f>(SQRT(N1020))</f>
        <v>0.5020835309227033</v>
      </c>
      <c r="L1020" s="144"/>
      <c r="M1020" s="144" t="s">
        <v>323</v>
      </c>
      <c r="N1020" s="154">
        <f>L1013/L1005</f>
        <v>0.25208787202380911</v>
      </c>
      <c r="O1020" s="147" t="s">
        <v>30</v>
      </c>
      <c r="P1020" s="150">
        <f>2.30259*((N1021*L1005)-L1012)</f>
        <v>0.93616746617277102</v>
      </c>
      <c r="Q1020" s="147" t="s">
        <v>33</v>
      </c>
      <c r="R1020" s="155">
        <f>P1022-1</f>
        <v>3</v>
      </c>
      <c r="S1020" s="147"/>
      <c r="T1020" s="147"/>
      <c r="U1020" s="147"/>
      <c r="V1020" s="147"/>
      <c r="W1020" s="147"/>
      <c r="X1020" s="147"/>
      <c r="Y1020" s="147"/>
      <c r="Z1020" s="147"/>
      <c r="AA1020" s="147"/>
      <c r="AB1020" s="147"/>
      <c r="AC1020" s="147"/>
      <c r="AD1020" s="147"/>
      <c r="AE1020" s="147"/>
      <c r="AF1020" s="147"/>
      <c r="AG1020" s="147"/>
      <c r="AH1020" s="119"/>
      <c r="AI1020" s="119"/>
      <c r="AJ1020" s="156" t="s">
        <v>207</v>
      </c>
      <c r="AK1020" s="156"/>
      <c r="AL1020" s="152"/>
      <c r="AM1020" s="152"/>
      <c r="AN1020" s="152"/>
      <c r="AO1020" s="152"/>
      <c r="AP1020" s="119"/>
      <c r="AQ1020" s="119"/>
    </row>
    <row r="1021" spans="1:45" s="123" customFormat="1" ht="26.25" hidden="1" x14ac:dyDescent="0.55000000000000004">
      <c r="A1021" s="144"/>
      <c r="L1021" s="144"/>
      <c r="M1021" s="144" t="s">
        <v>324</v>
      </c>
      <c r="N1021" s="144">
        <f>LOG(N1020)</f>
        <v>-0.59844804777787786</v>
      </c>
      <c r="O1021" s="150" t="s">
        <v>31</v>
      </c>
      <c r="P1021" s="150">
        <f>1+(1/(3*R1020))*(L1006-1/L1005)</f>
        <v>1.0734126984126984</v>
      </c>
      <c r="Q1021" s="150" t="s">
        <v>34</v>
      </c>
      <c r="R1021" s="144">
        <f>P1020/P1021</f>
        <v>0.87214122541788652</v>
      </c>
      <c r="S1021" s="144"/>
      <c r="T1021" s="144"/>
      <c r="U1021" s="144"/>
      <c r="V1021" s="144"/>
      <c r="W1021" s="144"/>
      <c r="X1021" s="144"/>
      <c r="Y1021" s="144"/>
      <c r="Z1021" s="144"/>
      <c r="AA1021" s="144"/>
      <c r="AB1021" s="144"/>
      <c r="AC1021" s="144"/>
      <c r="AD1021" s="144"/>
      <c r="AE1021" s="144"/>
      <c r="AF1021" s="144"/>
      <c r="AG1021" s="144"/>
      <c r="AJ1021" s="157" t="s">
        <v>203</v>
      </c>
      <c r="AK1021" s="158">
        <f>VLOOKUP(AK1027,'T-table'!A3:J106,7)</f>
        <v>2.0638999999999998</v>
      </c>
      <c r="AN1021" s="159" t="s">
        <v>141</v>
      </c>
      <c r="AO1021" s="123">
        <f>L1018-(L1007^2/L1004)</f>
        <v>3.4872767857143003</v>
      </c>
    </row>
    <row r="1022" spans="1:45" s="123" customFormat="1" ht="25.5" hidden="1" x14ac:dyDescent="0.5">
      <c r="A1022" s="144"/>
      <c r="L1022" s="144"/>
      <c r="M1022" s="144"/>
      <c r="N1022" s="144"/>
      <c r="O1022" s="147" t="s">
        <v>166</v>
      </c>
      <c r="P1022" s="155">
        <f>COUNT(B1004:K1004)</f>
        <v>4</v>
      </c>
      <c r="Q1022" s="150" t="s">
        <v>36</v>
      </c>
      <c r="R1022" s="150">
        <f>CHIDIST(ABS(R1021),R1020)</f>
        <v>0.83214502894794884</v>
      </c>
      <c r="S1022" s="150" t="s">
        <v>325</v>
      </c>
      <c r="T1022" s="144"/>
      <c r="U1022" s="144"/>
      <c r="V1022" s="144"/>
      <c r="W1022" s="144"/>
      <c r="X1022" s="144"/>
      <c r="Y1022" s="144"/>
      <c r="Z1022" s="144"/>
      <c r="AA1022" s="144"/>
      <c r="AB1022" s="144"/>
      <c r="AC1022" s="144"/>
      <c r="AD1022" s="144"/>
      <c r="AE1022" s="144"/>
      <c r="AF1022" s="144"/>
      <c r="AG1022" s="144"/>
      <c r="AJ1022" s="153" t="s">
        <v>204</v>
      </c>
      <c r="AK1022" s="152">
        <f>(SQRT($AM$1027))</f>
        <v>0.50208353092270264</v>
      </c>
      <c r="AN1022" s="159" t="s">
        <v>142</v>
      </c>
      <c r="AO1022" s="160">
        <f>AO1023-AO1021</f>
        <v>6.0501089285714045</v>
      </c>
      <c r="AR1022" s="161" t="s">
        <v>208</v>
      </c>
      <c r="AS1022" s="152"/>
    </row>
    <row r="1023" spans="1:45" s="123" customFormat="1" hidden="1" x14ac:dyDescent="0.5">
      <c r="A1023" s="144"/>
      <c r="L1023" s="144"/>
      <c r="M1023" s="144"/>
      <c r="N1023" s="144"/>
      <c r="O1023" s="150"/>
      <c r="P1023" s="150"/>
      <c r="Q1023" s="150"/>
      <c r="R1023" s="150"/>
      <c r="AN1023" s="159" t="s">
        <v>143</v>
      </c>
      <c r="AO1023" s="123">
        <f>X1007-(L1007^2/L1004)</f>
        <v>9.5373857142857048</v>
      </c>
      <c r="AR1023" s="152" t="s">
        <v>209</v>
      </c>
      <c r="AS1023" s="123">
        <f>IF(C$3=0,"",TTEST(B$3:B$1002,C$3:C$1002,2,3))</f>
        <v>4.2474182620674929E-3</v>
      </c>
    </row>
    <row r="1024" spans="1:45" s="123" customFormat="1" hidden="1" x14ac:dyDescent="0.5">
      <c r="A1024" s="162" t="s">
        <v>180</v>
      </c>
      <c r="B1024" s="156"/>
      <c r="C1024" s="153" t="s">
        <v>181</v>
      </c>
      <c r="D1024" s="153" t="s">
        <v>182</v>
      </c>
      <c r="E1024" s="153" t="s">
        <v>183</v>
      </c>
      <c r="F1024" s="153" t="s">
        <v>184</v>
      </c>
      <c r="G1024" s="153" t="s">
        <v>185</v>
      </c>
      <c r="H1024" s="153" t="s">
        <v>186</v>
      </c>
      <c r="I1024" s="153" t="s">
        <v>187</v>
      </c>
      <c r="J1024" s="153" t="s">
        <v>188</v>
      </c>
      <c r="K1024" s="153" t="s">
        <v>189</v>
      </c>
      <c r="L1024" s="153" t="s">
        <v>190</v>
      </c>
      <c r="M1024" s="152" t="s">
        <v>136</v>
      </c>
      <c r="N1024" s="158" t="s">
        <v>181</v>
      </c>
      <c r="O1024" s="158" t="s">
        <v>182</v>
      </c>
      <c r="P1024" s="158" t="s">
        <v>183</v>
      </c>
      <c r="Q1024" s="158" t="s">
        <v>184</v>
      </c>
      <c r="R1024" s="158" t="s">
        <v>185</v>
      </c>
      <c r="S1024" s="158" t="s">
        <v>186</v>
      </c>
      <c r="T1024" s="158" t="s">
        <v>187</v>
      </c>
      <c r="U1024" s="158" t="s">
        <v>188</v>
      </c>
      <c r="V1024" s="158" t="s">
        <v>189</v>
      </c>
      <c r="W1024" s="158" t="s">
        <v>190</v>
      </c>
      <c r="X1024" s="153" t="s">
        <v>191</v>
      </c>
      <c r="Y1024" s="163" t="s">
        <v>181</v>
      </c>
      <c r="Z1024" s="163" t="s">
        <v>182</v>
      </c>
      <c r="AA1024" s="163" t="s">
        <v>183</v>
      </c>
      <c r="AB1024" s="163" t="s">
        <v>184</v>
      </c>
      <c r="AC1024" s="163" t="s">
        <v>185</v>
      </c>
      <c r="AD1024" s="163" t="s">
        <v>186</v>
      </c>
      <c r="AE1024" s="163" t="s">
        <v>187</v>
      </c>
      <c r="AF1024" s="163" t="s">
        <v>188</v>
      </c>
      <c r="AG1024" s="163" t="s">
        <v>189</v>
      </c>
      <c r="AH1024" s="163" t="s">
        <v>190</v>
      </c>
      <c r="AJ1024" s="164" t="s">
        <v>127</v>
      </c>
      <c r="AK1024" s="152"/>
      <c r="AL1024" s="152"/>
      <c r="AM1024" s="152"/>
      <c r="AN1024" s="152"/>
      <c r="AO1024" s="152"/>
      <c r="AR1024" s="152" t="s">
        <v>210</v>
      </c>
      <c r="AS1024" s="123">
        <f>IF(D$3=0,"",TTEST(B$3:B$1002,D$3:D$1002,2,3))</f>
        <v>3.6788282648449661E-2</v>
      </c>
    </row>
    <row r="1025" spans="1:45" s="123" customFormat="1" hidden="1" x14ac:dyDescent="0.5">
      <c r="A1025" s="156"/>
      <c r="B1025" s="162" t="s">
        <v>192</v>
      </c>
      <c r="C1025" s="165">
        <f>IF(B$3=0,"",$AK$1032-$AK1032)</f>
        <v>0</v>
      </c>
      <c r="D1025" s="165">
        <f>IF($C$3=0,"",$AK$1033-$AK1032)</f>
        <v>0.94428571428571395</v>
      </c>
      <c r="E1025" s="165">
        <f>IF($D$3=0,"",$AK$1034-$AK1032)</f>
        <v>0.57678571428571423</v>
      </c>
      <c r="F1025" s="165">
        <f>IF($E$3=0,"",$AK$1035-$AK1032)</f>
        <v>0.11053571428571418</v>
      </c>
      <c r="G1025" s="165" t="str">
        <f>IF($F$3=0,"",$AK$1036-$AK1032)</f>
        <v/>
      </c>
      <c r="H1025" s="165" t="str">
        <f t="shared" ref="H1025:H1030" si="243">IF($G$3=0,"",$AK$1037-$AK1032)</f>
        <v/>
      </c>
      <c r="I1025" s="165" t="str">
        <f t="shared" ref="I1025:I1031" si="244">IF($H$3=0,"",$AK$1038-$AK1032)</f>
        <v/>
      </c>
      <c r="J1025" s="165" t="str">
        <f t="shared" ref="J1025:J1032" si="245">IF($I$3=0,"",$AK$1039-$AK1032)</f>
        <v/>
      </c>
      <c r="K1025" s="165" t="str">
        <f>IF(J$3=0,"",$AK$1040-$AK1032)</f>
        <v/>
      </c>
      <c r="L1025" s="165" t="str">
        <f>IF(K$3=0,"",$AK$1041-$AK1032)</f>
        <v/>
      </c>
      <c r="M1025" s="159" t="s">
        <v>192</v>
      </c>
      <c r="N1025" s="166">
        <f>IF($B$3=0,"",$AK$1022*(SQRT((1/B$1004)+(1/$B$1004))))</f>
        <v>0.26837493603635326</v>
      </c>
      <c r="O1025" s="152">
        <f>IF($C$3=0,"",$AK$1022*(SQRT((1/C$1004)+(1/$B$1004))))</f>
        <v>0.29399001267223357</v>
      </c>
      <c r="P1025" s="152">
        <f>IF($D$3=0,"",$AK$1022*(SQRT((1/D$1004)+(1/$B$1004))))</f>
        <v>0.25985291445206926</v>
      </c>
      <c r="Q1025" s="152">
        <f>IF($E$3=0,"",$AK$1022*(SQRT((1/E$1004)+(1/$B$1004))))</f>
        <v>0.25985291445206926</v>
      </c>
      <c r="R1025" s="152" t="str">
        <f>IF($F$3=0,"",$AK$1022*(SQRT((1/F$1004)+(1/$B$1004))))</f>
        <v/>
      </c>
      <c r="S1025" s="152" t="str">
        <f>IF($G$3=0,"",$AK$1022*(SQRT((1/G$1004)+(1/$B$1004))))</f>
        <v/>
      </c>
      <c r="T1025" s="152" t="str">
        <f>IF($H$3=0,"",$AK$1022*(SQRT((1/H$1004)+(1/$B$1004))))</f>
        <v/>
      </c>
      <c r="U1025" s="152" t="str">
        <f>IF($I$3=0,"",$AK$1022*(SQRT((1/I$1004)+(1/$B$1004))))</f>
        <v/>
      </c>
      <c r="V1025" s="152" t="str">
        <f>IF($J$3=0,"",$AK$1022*(SQRT((1/J$1004)+(1/$B$1004))))</f>
        <v/>
      </c>
      <c r="W1025" s="152" t="str">
        <f>IF($K$3=0,"",$AK$1022*(SQRT((1/K$1004)+(1/$B$1004))))</f>
        <v/>
      </c>
      <c r="X1025" s="159" t="s">
        <v>192</v>
      </c>
      <c r="Y1025" s="167">
        <f>IF(B$3=0,"",$AK$1021*N1025)</f>
        <v>0.55389903048542943</v>
      </c>
      <c r="Z1025" s="167">
        <f t="shared" ref="Z1025:AH1028" si="246">IF(C$3=0,"",$AK$1021*O1025)</f>
        <v>0.60676598715422281</v>
      </c>
      <c r="AA1025" s="167">
        <f t="shared" si="246"/>
        <v>0.53631043013762569</v>
      </c>
      <c r="AB1025" s="167">
        <f t="shared" si="246"/>
        <v>0.53631043013762569</v>
      </c>
      <c r="AC1025" s="167" t="str">
        <f t="shared" si="246"/>
        <v/>
      </c>
      <c r="AD1025" s="167" t="str">
        <f t="shared" si="246"/>
        <v/>
      </c>
      <c r="AE1025" s="167" t="str">
        <f t="shared" si="246"/>
        <v/>
      </c>
      <c r="AF1025" s="167" t="str">
        <f t="shared" si="246"/>
        <v/>
      </c>
      <c r="AG1025" s="167" t="str">
        <f t="shared" si="246"/>
        <v/>
      </c>
      <c r="AH1025" s="167" t="str">
        <f t="shared" si="246"/>
        <v/>
      </c>
      <c r="AJ1025" s="156"/>
      <c r="AK1025" s="168" t="s">
        <v>5</v>
      </c>
      <c r="AL1025" s="168" t="s">
        <v>128</v>
      </c>
      <c r="AM1025" s="168" t="s">
        <v>129</v>
      </c>
      <c r="AN1025" s="168" t="s">
        <v>78</v>
      </c>
      <c r="AO1025" s="168" t="s">
        <v>130</v>
      </c>
      <c r="AR1025" s="152" t="s">
        <v>211</v>
      </c>
      <c r="AS1025" s="123">
        <f>IF(E$3=0,"",TTEST(B$3:B$1002,E$3:E$1002,2,3))</f>
        <v>0.69874739565691346</v>
      </c>
    </row>
    <row r="1026" spans="1:45" s="123" customFormat="1" hidden="1" x14ac:dyDescent="0.5">
      <c r="A1026" s="162"/>
      <c r="B1026" s="162" t="s">
        <v>193</v>
      </c>
      <c r="C1026" s="165">
        <f>IF($C$3=0,"",$AK$1032-$AK1033)</f>
        <v>-0.94428571428571395</v>
      </c>
      <c r="D1026" s="165">
        <f>IF($C$3=0,"",$AK$1033-$AK1033)</f>
        <v>0</v>
      </c>
      <c r="E1026" s="165">
        <f>IF($D$3=0,"",$AK$1034-$AK1033)</f>
        <v>-0.36749999999999972</v>
      </c>
      <c r="F1026" s="165">
        <f>IF($E$3=0,"",$AK$1035-$AK1033)</f>
        <v>-0.83374999999999977</v>
      </c>
      <c r="G1026" s="165" t="str">
        <f>IF($F$3=0,"",$AK$1036-$AK1033)</f>
        <v/>
      </c>
      <c r="H1026" s="165" t="str">
        <f t="shared" si="243"/>
        <v/>
      </c>
      <c r="I1026" s="165" t="str">
        <f t="shared" si="244"/>
        <v/>
      </c>
      <c r="J1026" s="165" t="str">
        <f t="shared" si="245"/>
        <v/>
      </c>
      <c r="K1026" s="165" t="str">
        <f t="shared" ref="K1026:K1033" si="247">IF($J$3=0,"",$AK$1040-$AK1033)</f>
        <v/>
      </c>
      <c r="L1026" s="165" t="str">
        <f t="shared" ref="L1026:L1034" si="248">IF($K$3=0,"",$AK$1041-$AK1033)</f>
        <v/>
      </c>
      <c r="M1026" s="159" t="s">
        <v>193</v>
      </c>
      <c r="N1026" s="152">
        <f>IF($C$3=0,"",$AK$1022*(SQRT((1/B$1004)+(1/$C1004))))</f>
        <v>0.29399001267223357</v>
      </c>
      <c r="O1026" s="152">
        <f>IF($C$3=0,"",$AK$1022*(SQRT((1/C$1004)+(1/C$1004))))</f>
        <v>0.31754550667506443</v>
      </c>
      <c r="P1026" s="152">
        <f>IF($D$3=0,"",$AK$1022*(SQRT((1/D$1004)+(1/$C$1004))))</f>
        <v>0.28623165165253434</v>
      </c>
      <c r="Q1026" s="152">
        <f>IF($E$3=0,"",$AK$1022*(SQRT((1/E$1004)+(1/$C$1004))))</f>
        <v>0.28623165165253434</v>
      </c>
      <c r="R1026" s="152" t="str">
        <f>IF($F$3=0,"",$AK$1022*(SQRT((1/F$1004)+(1/$C$1004))))</f>
        <v/>
      </c>
      <c r="S1026" s="152" t="str">
        <f>IF($G$3=0,"",$AK$1022*(SQRT((1/G$1004)+(1/$C$1004))))</f>
        <v/>
      </c>
      <c r="T1026" s="152" t="str">
        <f>IF($H$3=0,"",$AK$1022*(SQRT((1/H$1004)+(1/$C$1004))))</f>
        <v/>
      </c>
      <c r="U1026" s="152" t="str">
        <f>IF($I$3=0,"",$AK$1022*(SQRT((1/I$1004)+(1/$C$1004))))</f>
        <v/>
      </c>
      <c r="V1026" s="152" t="str">
        <f>IF($J$3=0,"",$AK$1022*(SQRT((1/J$1004)+(1/$C$1004))))</f>
        <v/>
      </c>
      <c r="W1026" s="152" t="str">
        <f>IF($K$3=0,"",$AK$1022*(SQRT((1/K$1004)+(1/$C$1004))))</f>
        <v/>
      </c>
      <c r="X1026" s="159" t="s">
        <v>193</v>
      </c>
      <c r="Y1026" s="167">
        <f>IF($C$3=0,"",$AK$1021*N1026)</f>
        <v>0.60676598715422281</v>
      </c>
      <c r="Z1026" s="167">
        <f t="shared" si="246"/>
        <v>0.65538217122666542</v>
      </c>
      <c r="AA1026" s="167">
        <f t="shared" si="246"/>
        <v>0.59075350584566555</v>
      </c>
      <c r="AB1026" s="167">
        <f t="shared" si="246"/>
        <v>0.59075350584566555</v>
      </c>
      <c r="AC1026" s="167" t="str">
        <f t="shared" ref="AC1026:AC1029" si="249">IF(F$3=0,"",$AK$1021*R1026)</f>
        <v/>
      </c>
      <c r="AD1026" s="167" t="str">
        <f t="shared" ref="AD1026:AD1029" si="250">IF(G$3=0,"",$AK$1021*S1026)</f>
        <v/>
      </c>
      <c r="AE1026" s="167" t="str">
        <f t="shared" ref="AE1026:AE1029" si="251">IF(H$3=0,"",$AK$1021*T1026)</f>
        <v/>
      </c>
      <c r="AF1026" s="167" t="str">
        <f t="shared" ref="AF1026:AF1029" si="252">IF(I$3=0,"",$AK$1021*U1026)</f>
        <v/>
      </c>
      <c r="AG1026" s="167" t="str">
        <f t="shared" ref="AG1026:AG1029" si="253">IF(J$3=0,"",$AK$1021*V1026)</f>
        <v/>
      </c>
      <c r="AH1026" s="167" t="str">
        <f t="shared" ref="AH1026:AH1029" si="254">IF(K$3=0,"",$AK$1021*W1026)</f>
        <v/>
      </c>
      <c r="AJ1026" s="156" t="s">
        <v>131</v>
      </c>
      <c r="AK1026" s="169">
        <f>COUNT(B1004:K1004)-1</f>
        <v>3</v>
      </c>
      <c r="AL1026" s="168">
        <f>$AO$1021</f>
        <v>3.4872767857143003</v>
      </c>
      <c r="AM1026" s="156">
        <f>AL1026/AK1026</f>
        <v>1.1624255952381002</v>
      </c>
      <c r="AN1026" s="152">
        <f>AM1026/AM1027</f>
        <v>4.6111920653140928</v>
      </c>
      <c r="AO1026" s="170">
        <f>FDIST(ABS(AN1026),AK1026,AK1027)</f>
        <v>1.0999859342003914E-2</v>
      </c>
      <c r="AR1026" s="152" t="s">
        <v>212</v>
      </c>
      <c r="AS1026" s="123" t="str">
        <f>IF(F$3=0,"",TTEST(B$3:B$1002,F$3:F$1002,2,3))</f>
        <v/>
      </c>
    </row>
    <row r="1027" spans="1:45" s="123" customFormat="1" hidden="1" x14ac:dyDescent="0.5">
      <c r="A1027" s="162"/>
      <c r="B1027" s="162" t="s">
        <v>194</v>
      </c>
      <c r="C1027" s="165">
        <f>IF($D$3=0,"",$AK$1032-$AK1034)</f>
        <v>-0.57678571428571423</v>
      </c>
      <c r="D1027" s="165">
        <f>IF(D$3=0,"",$AK$1033-$AK1034)</f>
        <v>0.36749999999999972</v>
      </c>
      <c r="E1027" s="165">
        <f>IF($D$3=0,"",$AK$1034-$AK1034)</f>
        <v>0</v>
      </c>
      <c r="F1027" s="165">
        <f>IF($E$3=0,"",$AK$1035-$AK1034)</f>
        <v>-0.46625000000000005</v>
      </c>
      <c r="G1027" s="165" t="str">
        <f>IF($F$3=0,"",$AK$1036-$AK1034)</f>
        <v/>
      </c>
      <c r="H1027" s="165" t="str">
        <f t="shared" si="243"/>
        <v/>
      </c>
      <c r="I1027" s="165" t="str">
        <f t="shared" si="244"/>
        <v/>
      </c>
      <c r="J1027" s="165" t="str">
        <f t="shared" si="245"/>
        <v/>
      </c>
      <c r="K1027" s="165" t="str">
        <f t="shared" si="247"/>
        <v/>
      </c>
      <c r="L1027" s="165" t="str">
        <f t="shared" si="248"/>
        <v/>
      </c>
      <c r="M1027" s="159" t="s">
        <v>194</v>
      </c>
      <c r="N1027" s="152">
        <f>IF($D$3=0,"",$AK$1022*(SQRT((1/B$1004)+(1/$D1004))))</f>
        <v>0.25985291445206926</v>
      </c>
      <c r="O1027" s="152">
        <f>IF($D$3=0,"",$AK$1022*(SQRT((1/C$1004)+(1/$D1004))))</f>
        <v>0.28623165165253434</v>
      </c>
      <c r="P1027" s="152">
        <f>IF($D$3=0,"",$AK$1022*(SQRT((1/D$1004)+(1/$D$1004))))</f>
        <v>0.25104176546135132</v>
      </c>
      <c r="Q1027" s="152">
        <f>IF($E$3=0,"",$AK$1022*(SQRT((1/E$1004)+(1/$D$1004))))</f>
        <v>0.25104176546135132</v>
      </c>
      <c r="R1027" s="152" t="str">
        <f>IF($F$3=0,"",$AK$1022*(SQRT((1/F$1004)+(1/$D$1004))))</f>
        <v/>
      </c>
      <c r="S1027" s="152" t="str">
        <f>IF($G$3=0,"",$AK$1022*(SQRT((1/G$1004)+(1/$D$1004))))</f>
        <v/>
      </c>
      <c r="T1027" s="152" t="str">
        <f>IF($H$3=0,"",$AK$1022*(SQRT((1/H$1004)+(1/$D$1004))))</f>
        <v/>
      </c>
      <c r="U1027" s="152" t="str">
        <f>IF($I$3=0,"",$AK$1022*(SQRT((1/I$1004)+(1/$D$1004))))</f>
        <v/>
      </c>
      <c r="V1027" s="152" t="str">
        <f>IF($J$3=0,"",$AK$1022*(SQRT((1/J$1004)+(1/$D$1004))))</f>
        <v/>
      </c>
      <c r="W1027" s="152" t="str">
        <f>IF($K$3=0,"",$AK$1022*(SQRT((1/K$1004)+(1/$D$1004))))</f>
        <v/>
      </c>
      <c r="X1027" s="159" t="s">
        <v>194</v>
      </c>
      <c r="Y1027" s="167">
        <f>IF($D$3=0,"",$AK$1021*N1027)</f>
        <v>0.53631043013762569</v>
      </c>
      <c r="Z1027" s="167">
        <f>IF($D$3=0,"",$AK$1021*O1027)</f>
        <v>0.59075350584566555</v>
      </c>
      <c r="AA1027" s="167">
        <f t="shared" si="246"/>
        <v>0.51812509973568299</v>
      </c>
      <c r="AB1027" s="167">
        <f t="shared" si="246"/>
        <v>0.51812509973568299</v>
      </c>
      <c r="AC1027" s="167" t="str">
        <f t="shared" si="249"/>
        <v/>
      </c>
      <c r="AD1027" s="167" t="str">
        <f t="shared" si="250"/>
        <v/>
      </c>
      <c r="AE1027" s="167" t="str">
        <f t="shared" si="251"/>
        <v/>
      </c>
      <c r="AF1027" s="167" t="str">
        <f t="shared" si="252"/>
        <v/>
      </c>
      <c r="AG1027" s="167" t="str">
        <f t="shared" si="253"/>
        <v/>
      </c>
      <c r="AH1027" s="167" t="str">
        <f t="shared" si="254"/>
        <v/>
      </c>
      <c r="AJ1027" s="156" t="s">
        <v>132</v>
      </c>
      <c r="AK1027" s="171">
        <f>SUM(B1004:K1004)-COUNT(B1004:K1004)</f>
        <v>24</v>
      </c>
      <c r="AL1027" s="172">
        <f>AO1022</f>
        <v>6.0501089285714045</v>
      </c>
      <c r="AM1027" s="156">
        <f>AL1027/AK1027</f>
        <v>0.2520878720238085</v>
      </c>
      <c r="AN1027" s="152"/>
      <c r="AO1027" s="152"/>
      <c r="AR1027" s="152" t="s">
        <v>213</v>
      </c>
      <c r="AS1027" s="123" t="str">
        <f>IF(G$3=0,"",TTEST(B$3:B$1002,G$3:G$1002,2,3))</f>
        <v/>
      </c>
    </row>
    <row r="1028" spans="1:45" s="123" customFormat="1" hidden="1" x14ac:dyDescent="0.5">
      <c r="A1028" s="162"/>
      <c r="B1028" s="162" t="s">
        <v>195</v>
      </c>
      <c r="C1028" s="165">
        <f>IF($E$3=0,"",$AK$1032-$AK1035)</f>
        <v>-0.11053571428571418</v>
      </c>
      <c r="D1028" s="165">
        <f>IF(E$3=0,"",$AK$1033-$AK1035)</f>
        <v>0.83374999999999977</v>
      </c>
      <c r="E1028" s="165">
        <f>IF($E$3=0,"",$AK$1034-$AK1035)</f>
        <v>0.46625000000000005</v>
      </c>
      <c r="F1028" s="165">
        <f>IF($E$3=0,"",$AK$1035-$AK1035)</f>
        <v>0</v>
      </c>
      <c r="G1028" s="165" t="str">
        <f>IF($F$3=0,"",$AK$1036-$AK1035)</f>
        <v/>
      </c>
      <c r="H1028" s="165" t="str">
        <f t="shared" si="243"/>
        <v/>
      </c>
      <c r="I1028" s="165" t="str">
        <f t="shared" si="244"/>
        <v/>
      </c>
      <c r="J1028" s="165" t="str">
        <f t="shared" si="245"/>
        <v/>
      </c>
      <c r="K1028" s="165" t="str">
        <f t="shared" si="247"/>
        <v/>
      </c>
      <c r="L1028" s="165" t="str">
        <f t="shared" si="248"/>
        <v/>
      </c>
      <c r="M1028" s="159" t="s">
        <v>195</v>
      </c>
      <c r="N1028" s="152">
        <f>IF($E$3=0,"",$AK$1022*(SQRT((1/B$1004)+(1/$E1004))))</f>
        <v>0.25985291445206926</v>
      </c>
      <c r="O1028" s="152">
        <f>IF($E$3=0,"",$AK$1022*(SQRT((1/C$1004)+(1/$E1004))))</f>
        <v>0.28623165165253434</v>
      </c>
      <c r="P1028" s="152">
        <f>IF($E$3=0,"",$AK$1022*(SQRT((1/D$1004)+(1/$E1004))))</f>
        <v>0.25104176546135132</v>
      </c>
      <c r="Q1028" s="152">
        <f>IF($E$3=0,"",$AK$1022*(SQRT((1/E$1004)+(1/$E$1004))))</f>
        <v>0.25104176546135132</v>
      </c>
      <c r="R1028" s="152" t="str">
        <f>IF($F$3=0,"",$AK$1022*(SQRT((1/F$1004)+(1/$E$1004))))</f>
        <v/>
      </c>
      <c r="S1028" s="152" t="str">
        <f>IF($G$3=0,"",$AK$1022*(SQRT((1/G$1004)+(1/$E$1004))))</f>
        <v/>
      </c>
      <c r="T1028" s="152" t="str">
        <f>IF($H$3=0,"",$AK$1022*(SQRT((1/H$1004)+(1/$E$1004))))</f>
        <v/>
      </c>
      <c r="U1028" s="152" t="str">
        <f>IF($I$3=0,"",$AK$1022*(SQRT((1/I$1004)+(1/$E$1004))))</f>
        <v/>
      </c>
      <c r="V1028" s="152" t="str">
        <f>IF($J$3=0,"",$AK$1022*(SQRT((1/J$1004)+(1/$E$1004))))</f>
        <v/>
      </c>
      <c r="W1028" s="152" t="str">
        <f>IF($K$3=0,"",$AK$1022*(SQRT((1/K$1004)+(1/$E$1004))))</f>
        <v/>
      </c>
      <c r="X1028" s="159" t="s">
        <v>195</v>
      </c>
      <c r="Y1028" s="167">
        <f>IF($E$3=0,"",$AK$1021*N1028)</f>
        <v>0.53631043013762569</v>
      </c>
      <c r="Z1028" s="167">
        <f>IF($E$3=0,"",$AK$1021*O1028)</f>
        <v>0.59075350584566555</v>
      </c>
      <c r="AA1028" s="167">
        <f>IF($E$3=0,"",$AK$1021*P1028)</f>
        <v>0.51812509973568299</v>
      </c>
      <c r="AB1028" s="167">
        <f t="shared" si="246"/>
        <v>0.51812509973568299</v>
      </c>
      <c r="AC1028" s="167" t="str">
        <f t="shared" si="249"/>
        <v/>
      </c>
      <c r="AD1028" s="167" t="str">
        <f t="shared" si="250"/>
        <v/>
      </c>
      <c r="AE1028" s="167" t="str">
        <f t="shared" si="251"/>
        <v/>
      </c>
      <c r="AF1028" s="167" t="str">
        <f t="shared" si="252"/>
        <v/>
      </c>
      <c r="AG1028" s="167" t="str">
        <f t="shared" si="253"/>
        <v/>
      </c>
      <c r="AH1028" s="167" t="str">
        <f t="shared" si="254"/>
        <v/>
      </c>
      <c r="AJ1028" s="152" t="s">
        <v>133</v>
      </c>
      <c r="AK1028" s="158">
        <f>SUM(B1004:K1004)-1</f>
        <v>27</v>
      </c>
      <c r="AL1028" s="173">
        <f>AO1023</f>
        <v>9.5373857142857048</v>
      </c>
      <c r="AM1028" s="152"/>
      <c r="AN1028" s="152"/>
      <c r="AO1028" s="152"/>
      <c r="AR1028" s="152" t="s">
        <v>214</v>
      </c>
      <c r="AS1028" s="123" t="str">
        <f>IF(H$3=0,"",TTEST(B$3:B$1002,H$3:H$1002,2,3))</f>
        <v/>
      </c>
    </row>
    <row r="1029" spans="1:45" s="123" customFormat="1" ht="24" hidden="1" x14ac:dyDescent="0.5">
      <c r="A1029" s="162"/>
      <c r="B1029" s="162" t="s">
        <v>196</v>
      </c>
      <c r="C1029" s="165" t="str">
        <f>IF($F$3=0,"",$AK$1032-$AK1036)</f>
        <v/>
      </c>
      <c r="D1029" s="165" t="str">
        <f>IF(F$3=0,"",$AK$1033-$AK1036)</f>
        <v/>
      </c>
      <c r="E1029" s="165" t="str">
        <f>IF($F$3=0,"",$AK$1034-$AK1036)</f>
        <v/>
      </c>
      <c r="F1029" s="165" t="str">
        <f>IF($F$3=0,"",$AK$1035-$AK1036)</f>
        <v/>
      </c>
      <c r="G1029" s="165" t="str">
        <f>IF($F$3=0,"",$AK$1036-$AK1036)</f>
        <v/>
      </c>
      <c r="H1029" s="165" t="str">
        <f t="shared" si="243"/>
        <v/>
      </c>
      <c r="I1029" s="165" t="str">
        <f t="shared" si="244"/>
        <v/>
      </c>
      <c r="J1029" s="165" t="str">
        <f t="shared" si="245"/>
        <v/>
      </c>
      <c r="K1029" s="165" t="str">
        <f t="shared" si="247"/>
        <v/>
      </c>
      <c r="L1029" s="165" t="str">
        <f t="shared" si="248"/>
        <v/>
      </c>
      <c r="M1029" s="159" t="s">
        <v>196</v>
      </c>
      <c r="N1029" s="152" t="str">
        <f>IF($F$3=0,"",$AK$1022*(SQRT((1/B$1004)+(1/$F1004))))</f>
        <v/>
      </c>
      <c r="O1029" s="152" t="str">
        <f>IF($F$3=0,"",$AK$1022*(SQRT((1/C$1004)+(1/$F1004))))</f>
        <v/>
      </c>
      <c r="P1029" s="152" t="str">
        <f>IF($F$3=0,"",$AK$1022*(SQRT((1/D$1004)+(1/$F1004))))</f>
        <v/>
      </c>
      <c r="Q1029" s="152" t="str">
        <f>IF($F$3=0,"",$AK$1022*(SQRT((1/E$1004)+(1/$F1004))))</f>
        <v/>
      </c>
      <c r="R1029" s="152" t="str">
        <f>IF($F$3=0,"",$AK$1022*(SQRT((1/F$1004)+(1/$F$1004))))</f>
        <v/>
      </c>
      <c r="S1029" s="152" t="str">
        <f>IF($G$3=0,"",$AK$1022*(SQRT((1/G$1004)+(1/$F$1004))))</f>
        <v/>
      </c>
      <c r="T1029" s="152" t="str">
        <f>IF($H$3=0,"",$AK$1022*(SQRT((1/H$1004)+(1/$F$1004))))</f>
        <v/>
      </c>
      <c r="U1029" s="152" t="str">
        <f>IF($I$3=0,"",$AK$1022*(SQRT((1/I$1004)+(1/$F$1004))))</f>
        <v/>
      </c>
      <c r="V1029" s="152" t="str">
        <f>IF($J$3=0,"",$AK$1022*(SQRT((1/J$1004)+(1/$F$1004))))</f>
        <v/>
      </c>
      <c r="W1029" s="152" t="str">
        <f>IF($K$3=0,"",$AK$1022*(SQRT((1/K$1004)+(1/$F$1004))))</f>
        <v/>
      </c>
      <c r="X1029" s="159" t="s">
        <v>196</v>
      </c>
      <c r="Y1029" s="167" t="str">
        <f>IF($F$3=0,"",$AK$1021*N1029)</f>
        <v/>
      </c>
      <c r="Z1029" s="167" t="str">
        <f>IF($F$3=0,"",$AK$1021*O1029)</f>
        <v/>
      </c>
      <c r="AA1029" s="167" t="str">
        <f>IF($F$3=0,"",$AK$1021*P1029)</f>
        <v/>
      </c>
      <c r="AB1029" s="167" t="str">
        <f>IF($F$3=0,"",$AK$1021*Q1029)</f>
        <v/>
      </c>
      <c r="AC1029" s="167" t="str">
        <f t="shared" si="249"/>
        <v/>
      </c>
      <c r="AD1029" s="167" t="str">
        <f t="shared" si="250"/>
        <v/>
      </c>
      <c r="AE1029" s="167" t="str">
        <f t="shared" si="251"/>
        <v/>
      </c>
      <c r="AF1029" s="167" t="str">
        <f t="shared" si="252"/>
        <v/>
      </c>
      <c r="AG1029" s="167" t="str">
        <f t="shared" si="253"/>
        <v/>
      </c>
      <c r="AH1029" s="167" t="str">
        <f t="shared" si="254"/>
        <v/>
      </c>
      <c r="AJ1029" s="152" t="s">
        <v>326</v>
      </c>
      <c r="AK1029" s="152"/>
      <c r="AL1029" s="158">
        <f>FINV(0.05,AK1026,AK1027)</f>
        <v>3.0087865704473615</v>
      </c>
      <c r="AM1029" s="120" t="s">
        <v>281</v>
      </c>
      <c r="AN1029" s="152">
        <f>VLOOKUP(AK1027,'F-table'!A3:AY43,AK1026+1)</f>
        <v>3.01</v>
      </c>
      <c r="AO1029" s="152"/>
      <c r="AR1029" s="152" t="s">
        <v>215</v>
      </c>
      <c r="AS1029" s="123" t="str">
        <f>IF(I$3=0,"",TTEST(B$3:B$1002,I$3:I$1002,2,3))</f>
        <v/>
      </c>
    </row>
    <row r="1030" spans="1:45" s="123" customFormat="1" hidden="1" x14ac:dyDescent="0.5">
      <c r="A1030" s="162"/>
      <c r="B1030" s="162" t="s">
        <v>197</v>
      </c>
      <c r="C1030" s="165" t="str">
        <f>IF($G$3=0,"",$AK$1032-$AK1037)</f>
        <v/>
      </c>
      <c r="D1030" s="165" t="str">
        <f>IF(G$3=0,"",$AK$1033-$AK1037)</f>
        <v/>
      </c>
      <c r="E1030" s="165" t="str">
        <f>IF($G$3=0,"",$AK$1034-$AK1037)</f>
        <v/>
      </c>
      <c r="F1030" s="165" t="str">
        <f>IF($G$3=0,"",$AK$1035-$AK1037)</f>
        <v/>
      </c>
      <c r="G1030" s="165" t="str">
        <f>IF($G$3=0,"",$AK$1036-$AK1037)</f>
        <v/>
      </c>
      <c r="H1030" s="165" t="str">
        <f t="shared" si="243"/>
        <v/>
      </c>
      <c r="I1030" s="165" t="str">
        <f t="shared" si="244"/>
        <v/>
      </c>
      <c r="J1030" s="165" t="str">
        <f t="shared" si="245"/>
        <v/>
      </c>
      <c r="K1030" s="165" t="str">
        <f t="shared" si="247"/>
        <v/>
      </c>
      <c r="L1030" s="165" t="str">
        <f t="shared" si="248"/>
        <v/>
      </c>
      <c r="M1030" s="159" t="s">
        <v>197</v>
      </c>
      <c r="N1030" s="152" t="str">
        <f>IF($G$3=0,"",$AK$1022*(SQRT((1/B$1004)+(1/$G1004))))</f>
        <v/>
      </c>
      <c r="O1030" s="152" t="str">
        <f>IF($G$3=0,"",$AK$1022*(SQRT((1/C$1004)+(1/$G1004))))</f>
        <v/>
      </c>
      <c r="P1030" s="152" t="str">
        <f>IF($G$3=0,"",$AK$1022*(SQRT((1/D$1004)+(1/$G1004))))</f>
        <v/>
      </c>
      <c r="Q1030" s="152" t="str">
        <f>IF($G$3=0,"",$AK$1022*(SQRT((1/E$1004)+(1/$G1004))))</f>
        <v/>
      </c>
      <c r="R1030" s="152" t="str">
        <f>IF($G$3=0,"",$AK$1022*(SQRT((1/F$1004)+(1/$G1004))))</f>
        <v/>
      </c>
      <c r="S1030" s="152" t="str">
        <f>IF($G$3=0,"",$AK$1022*(SQRT((1/G$1004)+(1/$G$1004))))</f>
        <v/>
      </c>
      <c r="T1030" s="152" t="str">
        <f>IF($H$3=0,"",$AK$1022*(SQRT((1/H$1004)+(1/$G$1004))))</f>
        <v/>
      </c>
      <c r="U1030" s="152" t="str">
        <f>IF($I$3=0,"",$AK$1022*(SQRT((1/I$1004)+(1/$G$1004))))</f>
        <v/>
      </c>
      <c r="V1030" s="152" t="str">
        <f>IF($J$3=0,"",$AK$1022*(SQRT((1/J$1004)+(1/$G$1004))))</f>
        <v/>
      </c>
      <c r="W1030" s="152" t="str">
        <f>IF($K$3=0,"",$AK$1022*(SQRT((1/K$1004)+(1/$G$1004))))</f>
        <v/>
      </c>
      <c r="X1030" s="159" t="s">
        <v>197</v>
      </c>
      <c r="Y1030" s="167" t="str">
        <f>IF($G$3=0,"",$AK$1021*N1030)</f>
        <v/>
      </c>
      <c r="Z1030" s="167" t="str">
        <f>IF($G$3=0,"",$AK$1021*O1030)</f>
        <v/>
      </c>
      <c r="AA1030" s="167" t="str">
        <f>IF($G$3=0,"",$AK$1021*P1030)</f>
        <v/>
      </c>
      <c r="AB1030" s="167" t="str">
        <f>IF($G$3=0,"",$AK$1021*Q1030)</f>
        <v/>
      </c>
      <c r="AC1030" s="167" t="str">
        <f>IF($G$3=0,"",$AK$1021*R1030)</f>
        <v/>
      </c>
      <c r="AD1030" s="167" t="str">
        <f t="shared" ref="AD1030" si="255">IF(G$3=0,"",$AK$1021*S1030)</f>
        <v/>
      </c>
      <c r="AE1030" s="167" t="str">
        <f t="shared" ref="AE1030" si="256">IF(H$3=0,"",$AK$1021*T1030)</f>
        <v/>
      </c>
      <c r="AF1030" s="167" t="str">
        <f t="shared" ref="AF1030" si="257">IF(I$3=0,"",$AK$1021*U1030)</f>
        <v/>
      </c>
      <c r="AG1030" s="167" t="str">
        <f t="shared" ref="AG1030" si="258">IF(J$3=0,"",$AK$1021*V1030)</f>
        <v/>
      </c>
      <c r="AH1030" s="167" t="str">
        <f t="shared" ref="AH1030" si="259">IF(K$3=0,"",$AK$1021*W1030)</f>
        <v/>
      </c>
      <c r="AJ1030" s="152"/>
      <c r="AK1030" s="152"/>
      <c r="AL1030" s="152"/>
      <c r="AM1030" s="152"/>
      <c r="AN1030" s="152"/>
      <c r="AO1030" s="152"/>
      <c r="AR1030" s="152" t="s">
        <v>216</v>
      </c>
      <c r="AS1030" s="123" t="str">
        <f>IF(J$3=0,"",TTEST(B$3:B$1002,J$3:J$1002,2,3))</f>
        <v/>
      </c>
    </row>
    <row r="1031" spans="1:45" s="123" customFormat="1" hidden="1" x14ac:dyDescent="0.5">
      <c r="A1031" s="162"/>
      <c r="B1031" s="162" t="s">
        <v>198</v>
      </c>
      <c r="C1031" s="165" t="str">
        <f>IF($H$3=0,"",$AK$1032-$AK1038)</f>
        <v/>
      </c>
      <c r="D1031" s="165" t="str">
        <f>IF(H$3=0,"",$AK$1033-$AK1038)</f>
        <v/>
      </c>
      <c r="E1031" s="165" t="str">
        <f>IF($H$3=0,"",$AK$1034-$AK1038)</f>
        <v/>
      </c>
      <c r="F1031" s="165" t="str">
        <f>IF($H$3=0,"",$AK$1035-$AK1038)</f>
        <v/>
      </c>
      <c r="G1031" s="165" t="str">
        <f>IF($H$3=0,"",$AK$1036-$AK1038)</f>
        <v/>
      </c>
      <c r="H1031" s="165" t="str">
        <f>IF($H$3=0,"",$AK$1037-$AK1038)</f>
        <v/>
      </c>
      <c r="I1031" s="165" t="str">
        <f t="shared" si="244"/>
        <v/>
      </c>
      <c r="J1031" s="165" t="str">
        <f t="shared" si="245"/>
        <v/>
      </c>
      <c r="K1031" s="165" t="str">
        <f t="shared" si="247"/>
        <v/>
      </c>
      <c r="L1031" s="165" t="str">
        <f t="shared" si="248"/>
        <v/>
      </c>
      <c r="M1031" s="159" t="s">
        <v>198</v>
      </c>
      <c r="N1031" s="152" t="str">
        <f t="shared" ref="N1031:S1031" si="260">IF($H$3=0,"",$AK$1022*(SQRT((1/B$1004)+(1/$H1004))))</f>
        <v/>
      </c>
      <c r="O1031" s="152" t="str">
        <f t="shared" si="260"/>
        <v/>
      </c>
      <c r="P1031" s="152" t="str">
        <f t="shared" si="260"/>
        <v/>
      </c>
      <c r="Q1031" s="152" t="str">
        <f t="shared" si="260"/>
        <v/>
      </c>
      <c r="R1031" s="152" t="str">
        <f t="shared" si="260"/>
        <v/>
      </c>
      <c r="S1031" s="152" t="str">
        <f t="shared" si="260"/>
        <v/>
      </c>
      <c r="T1031" s="152" t="str">
        <f>IF($H$3=0,"",$AK$1022*(SQRT((1/H$1004)+(1/$H$1004))))</f>
        <v/>
      </c>
      <c r="U1031" s="152" t="str">
        <f>IF($I$3=0,"",$AK$1022*(SQRT((1/I$1004)+(1/$H$1004))))</f>
        <v/>
      </c>
      <c r="V1031" s="152" t="str">
        <f>IF($J$3=0,"",$AK$1022*(SQRT((1/J$1004)+(1/$H$1004))))</f>
        <v/>
      </c>
      <c r="W1031" s="152" t="str">
        <f>IF($K$3=0,"",$AK$1022*(SQRT((1/K$1004)+(1/$H$1004))))</f>
        <v/>
      </c>
      <c r="X1031" s="159" t="s">
        <v>198</v>
      </c>
      <c r="Y1031" s="167" t="str">
        <f t="shared" ref="Y1031:AD1031" si="261">IF($H$3=0,"",$AK$1021*N1031)</f>
        <v/>
      </c>
      <c r="Z1031" s="167" t="str">
        <f t="shared" si="261"/>
        <v/>
      </c>
      <c r="AA1031" s="167" t="str">
        <f t="shared" si="261"/>
        <v/>
      </c>
      <c r="AB1031" s="167" t="str">
        <f t="shared" si="261"/>
        <v/>
      </c>
      <c r="AC1031" s="167" t="str">
        <f t="shared" si="261"/>
        <v/>
      </c>
      <c r="AD1031" s="167" t="str">
        <f t="shared" si="261"/>
        <v/>
      </c>
      <c r="AE1031" s="167" t="str">
        <f t="shared" ref="AE1031" si="262">IF(H$3=0,"",$AK$1021*T1031)</f>
        <v/>
      </c>
      <c r="AF1031" s="167" t="str">
        <f t="shared" ref="AF1031" si="263">IF(I$3=0,"",$AK$1021*U1031)</f>
        <v/>
      </c>
      <c r="AG1031" s="167" t="str">
        <f t="shared" ref="AG1031" si="264">IF(J$3=0,"",$AK$1021*V1031)</f>
        <v/>
      </c>
      <c r="AH1031" s="167" t="str">
        <f t="shared" ref="AH1031" si="265">IF(K$3=0,"",$AK$1021*W1031)</f>
        <v/>
      </c>
      <c r="AJ1031" s="174" t="s">
        <v>144</v>
      </c>
      <c r="AK1031" s="158" t="s">
        <v>134</v>
      </c>
      <c r="AL1031" s="158" t="s">
        <v>135</v>
      </c>
      <c r="AM1031" s="158" t="s">
        <v>136</v>
      </c>
      <c r="AN1031" s="158" t="s">
        <v>137</v>
      </c>
      <c r="AO1031" s="168" t="s">
        <v>138</v>
      </c>
      <c r="AR1031" s="152" t="s">
        <v>217</v>
      </c>
      <c r="AS1031" s="123" t="str">
        <f>IF(K$3=0,"",TTEST(B$3:B$1002,K$3:K$1002,2,3))</f>
        <v/>
      </c>
    </row>
    <row r="1032" spans="1:45" s="123" customFormat="1" hidden="1" x14ac:dyDescent="0.5">
      <c r="A1032" s="162"/>
      <c r="B1032" s="162" t="s">
        <v>199</v>
      </c>
      <c r="C1032" s="165" t="str">
        <f>IF($I$3=0,"",$AK$1032-$AK1039)</f>
        <v/>
      </c>
      <c r="D1032" s="165" t="str">
        <f>IF(I$3=0,"",$AK$1033-$AK1039)</f>
        <v/>
      </c>
      <c r="E1032" s="165" t="str">
        <f>IF($I$3=0,"",$AK$1034-$AK1039)</f>
        <v/>
      </c>
      <c r="F1032" s="165" t="str">
        <f>IF($I$3=0,"",$AK$1035-$AK1039)</f>
        <v/>
      </c>
      <c r="G1032" s="165" t="str">
        <f>IF($I$3=0,"",$AK$1036-$AK1039)</f>
        <v/>
      </c>
      <c r="H1032" s="165" t="str">
        <f>IF($I$3=0,"",$AK$1037-$AK1039)</f>
        <v/>
      </c>
      <c r="I1032" s="165" t="str">
        <f>IF($I$3=0,"",$AK$1038-$AK1039)</f>
        <v/>
      </c>
      <c r="J1032" s="165" t="str">
        <f t="shared" si="245"/>
        <v/>
      </c>
      <c r="K1032" s="165" t="str">
        <f t="shared" si="247"/>
        <v/>
      </c>
      <c r="L1032" s="165" t="str">
        <f t="shared" si="248"/>
        <v/>
      </c>
      <c r="M1032" s="159" t="s">
        <v>199</v>
      </c>
      <c r="N1032" s="152" t="str">
        <f t="shared" ref="N1032:T1032" si="266">IF($I$3=0,"",$AK$1022*(SQRT((1/B$1004)+(1/$I1004))))</f>
        <v/>
      </c>
      <c r="O1032" s="152" t="str">
        <f t="shared" si="266"/>
        <v/>
      </c>
      <c r="P1032" s="152" t="str">
        <f t="shared" si="266"/>
        <v/>
      </c>
      <c r="Q1032" s="152" t="str">
        <f t="shared" si="266"/>
        <v/>
      </c>
      <c r="R1032" s="152" t="str">
        <f t="shared" si="266"/>
        <v/>
      </c>
      <c r="S1032" s="152" t="str">
        <f t="shared" si="266"/>
        <v/>
      </c>
      <c r="T1032" s="152" t="str">
        <f t="shared" si="266"/>
        <v/>
      </c>
      <c r="U1032" s="152" t="str">
        <f>IF($I$3=0,"",$AK$1022*(SQRT((1/I$1004)+(1/$I$1004))))</f>
        <v/>
      </c>
      <c r="V1032" s="152" t="str">
        <f>IF($J$3=0,"",$AK$1022*(SQRT((1/J$1004)+(1/$I$1004))))</f>
        <v/>
      </c>
      <c r="W1032" s="152" t="str">
        <f>IF($K$3=0,"",$AK$1022*(SQRT((1/K$1004)+(1/$I$1004))))</f>
        <v/>
      </c>
      <c r="X1032" s="159" t="s">
        <v>199</v>
      </c>
      <c r="Y1032" s="167" t="str">
        <f t="shared" ref="Y1032:AE1032" si="267">IF($I$3=0,"",$AK$1021*N1032)</f>
        <v/>
      </c>
      <c r="Z1032" s="167" t="str">
        <f t="shared" si="267"/>
        <v/>
      </c>
      <c r="AA1032" s="167" t="str">
        <f t="shared" si="267"/>
        <v/>
      </c>
      <c r="AB1032" s="167" t="str">
        <f t="shared" si="267"/>
        <v/>
      </c>
      <c r="AC1032" s="167" t="str">
        <f t="shared" si="267"/>
        <v/>
      </c>
      <c r="AD1032" s="167" t="str">
        <f t="shared" si="267"/>
        <v/>
      </c>
      <c r="AE1032" s="167" t="str">
        <f t="shared" si="267"/>
        <v/>
      </c>
      <c r="AF1032" s="167" t="str">
        <f t="shared" ref="AF1032" si="268">IF(I$3=0,"",$AK$1021*U1032)</f>
        <v/>
      </c>
      <c r="AG1032" s="167" t="str">
        <f t="shared" ref="AG1032" si="269">IF(J$3=0,"",$AK$1021*V1032)</f>
        <v/>
      </c>
      <c r="AH1032" s="167" t="str">
        <f t="shared" ref="AH1032" si="270">IF(K$3=0,"",$AK$1021*W1032)</f>
        <v/>
      </c>
      <c r="AJ1032" s="168" t="str">
        <f>IF(กำหนดตัวแปร!B4=0,"",กำหนดตัวแปร!B4)</f>
        <v>ปกติ</v>
      </c>
      <c r="AK1032" s="172">
        <f>$B$1008</f>
        <v>2.4357142857142859</v>
      </c>
      <c r="AL1032" s="172">
        <f>$B$1009</f>
        <v>0.48562183994191399</v>
      </c>
      <c r="AM1032" s="172">
        <f>$B$1014</f>
        <v>0.1835478028154168</v>
      </c>
      <c r="AN1032" s="175">
        <f>$B$1016</f>
        <v>1.8</v>
      </c>
      <c r="AO1032" s="175">
        <f>$B$1015</f>
        <v>3.14</v>
      </c>
      <c r="AR1032" s="152" t="s">
        <v>218</v>
      </c>
      <c r="AS1032" s="123">
        <f>IF(D$3=0,"",TTEST(C$3:C$1002,D$3:D$1002,2,3))</f>
        <v>0.16022936153016956</v>
      </c>
    </row>
    <row r="1033" spans="1:45" s="123" customFormat="1" hidden="1" x14ac:dyDescent="0.5">
      <c r="A1033" s="162"/>
      <c r="B1033" s="162" t="s">
        <v>200</v>
      </c>
      <c r="C1033" s="165" t="str">
        <f>IF($J$3=0,"",$AK$1032-$AK1040)</f>
        <v/>
      </c>
      <c r="D1033" s="165" t="str">
        <f>IF(J$3=0,"",$AK$1033-$AK1040)</f>
        <v/>
      </c>
      <c r="E1033" s="165" t="str">
        <f>IF($J$3=0,"",$AK$1034-$AK1040)</f>
        <v/>
      </c>
      <c r="F1033" s="165" t="str">
        <f>IF($J$3=0,"",$AK$1035-$AK1040)</f>
        <v/>
      </c>
      <c r="G1033" s="165" t="str">
        <f>IF($J$3=0,"",$AK$1036-$AK1040)</f>
        <v/>
      </c>
      <c r="H1033" s="165" t="str">
        <f>IF($J$3=0,"",$AK$1037-$AK1040)</f>
        <v/>
      </c>
      <c r="I1033" s="165" t="str">
        <f>IF($J$3=0,"",$AK$1038-$AK1040)</f>
        <v/>
      </c>
      <c r="J1033" s="165" t="str">
        <f>IF($J$3=0,"",$AK$1039-$AK1040)</f>
        <v/>
      </c>
      <c r="K1033" s="165" t="str">
        <f t="shared" si="247"/>
        <v/>
      </c>
      <c r="L1033" s="165" t="str">
        <f t="shared" si="248"/>
        <v/>
      </c>
      <c r="M1033" s="159" t="s">
        <v>200</v>
      </c>
      <c r="N1033" s="152" t="str">
        <f t="shared" ref="N1033:U1033" si="271">IF($J$3=0,"",$AK$1022*(SQRT((1/B$1004)+(1/$J1004))))</f>
        <v/>
      </c>
      <c r="O1033" s="152" t="str">
        <f t="shared" si="271"/>
        <v/>
      </c>
      <c r="P1033" s="152" t="str">
        <f t="shared" si="271"/>
        <v/>
      </c>
      <c r="Q1033" s="152" t="str">
        <f t="shared" si="271"/>
        <v/>
      </c>
      <c r="R1033" s="152" t="str">
        <f t="shared" si="271"/>
        <v/>
      </c>
      <c r="S1033" s="152" t="str">
        <f t="shared" si="271"/>
        <v/>
      </c>
      <c r="T1033" s="152" t="str">
        <f t="shared" si="271"/>
        <v/>
      </c>
      <c r="U1033" s="152" t="str">
        <f t="shared" si="271"/>
        <v/>
      </c>
      <c r="V1033" s="152" t="str">
        <f>IF($J$3=0,"",$AK$1022*(SQRT((1/J$1004)+(1/$J$1004))))</f>
        <v/>
      </c>
      <c r="W1033" s="152" t="str">
        <f>IF($K$3=0,"",$AK$1022*(SQRT((1/K$1004)+(1/$J$1004))))</f>
        <v/>
      </c>
      <c r="X1033" s="159" t="s">
        <v>200</v>
      </c>
      <c r="Y1033" s="167" t="str">
        <f t="shared" ref="Y1033:AF1033" si="272">IF($J$3=0,"",$AK$1021*N1033)</f>
        <v/>
      </c>
      <c r="Z1033" s="167" t="str">
        <f t="shared" si="272"/>
        <v/>
      </c>
      <c r="AA1033" s="167" t="str">
        <f t="shared" si="272"/>
        <v/>
      </c>
      <c r="AB1033" s="167" t="str">
        <f t="shared" si="272"/>
        <v/>
      </c>
      <c r="AC1033" s="167" t="str">
        <f t="shared" si="272"/>
        <v/>
      </c>
      <c r="AD1033" s="167" t="str">
        <f t="shared" si="272"/>
        <v/>
      </c>
      <c r="AE1033" s="167" t="str">
        <f t="shared" si="272"/>
        <v/>
      </c>
      <c r="AF1033" s="167" t="str">
        <f t="shared" si="272"/>
        <v/>
      </c>
      <c r="AG1033" s="167" t="str">
        <f t="shared" ref="AG1033" si="273">IF(J$3=0,"",$AK$1021*V1033)</f>
        <v/>
      </c>
      <c r="AH1033" s="167" t="str">
        <f t="shared" ref="AH1033:AH1034" si="274">IF(K$3=0,"",$AK$1021*W1033)</f>
        <v/>
      </c>
      <c r="AJ1033" s="168" t="str">
        <f>IF(กำหนดตัวแปร!B5=0,"",กำหนดตัวแปร!B5)</f>
        <v>กิจกรรมกลุ่ม</v>
      </c>
      <c r="AK1033" s="172">
        <f>$C$1008</f>
        <v>3.38</v>
      </c>
      <c r="AL1033" s="172">
        <f>$C$1009</f>
        <v>0.39484174044799369</v>
      </c>
      <c r="AM1033" s="172">
        <f>$C$1014</f>
        <v>0.17657859439920842</v>
      </c>
      <c r="AN1033" s="175">
        <f>$C$1016</f>
        <v>2.78</v>
      </c>
      <c r="AO1033" s="175">
        <f>$C$1015</f>
        <v>3.77</v>
      </c>
      <c r="AR1033" s="152" t="s">
        <v>219</v>
      </c>
      <c r="AS1033" s="123">
        <f>IF(E$3=0,"",TTEST(C$3:C$1002,E$3:E$1002,2,3))</f>
        <v>1.1491893279289876E-2</v>
      </c>
    </row>
    <row r="1034" spans="1:45" s="123" customFormat="1" hidden="1" x14ac:dyDescent="0.5">
      <c r="A1034" s="162"/>
      <c r="B1034" s="162" t="s">
        <v>201</v>
      </c>
      <c r="C1034" s="165" t="str">
        <f>IF($K$3=0,"",$AK$1032-$AK1041)</f>
        <v/>
      </c>
      <c r="D1034" s="165" t="str">
        <f>IF(K$3=0,"",$AK$1033-$AK1041)</f>
        <v/>
      </c>
      <c r="E1034" s="165" t="str">
        <f>IF($K$3=0,"",$AK$1034-$AK1041)</f>
        <v/>
      </c>
      <c r="F1034" s="165" t="str">
        <f>IF($K$3=0,"",$AK$1035-$AK1041)</f>
        <v/>
      </c>
      <c r="G1034" s="165" t="str">
        <f>IF($K$3=0,"",$AK$1036-$AK1041)</f>
        <v/>
      </c>
      <c r="H1034" s="165" t="str">
        <f>IF($K$3=0,"",$AK$1037-$AK1041)</f>
        <v/>
      </c>
      <c r="I1034" s="165" t="str">
        <f>IF($K$3=0,"",$AK$1038-$AK1041)</f>
        <v/>
      </c>
      <c r="J1034" s="165" t="str">
        <f>IF($K$3=0,"",$AK$1040-$AK1041)</f>
        <v/>
      </c>
      <c r="K1034" s="165" t="str">
        <f>IF($K$3=0,"",$AK$1040-$AK1041)</f>
        <v/>
      </c>
      <c r="L1034" s="165" t="str">
        <f t="shared" si="248"/>
        <v/>
      </c>
      <c r="M1034" s="159" t="s">
        <v>201</v>
      </c>
      <c r="N1034" s="152" t="str">
        <f t="shared" ref="N1034:V1034" si="275">IF($K$3=0,"",$AK$1022*(SQRT((1/B$1004)+(1/$K1004))))</f>
        <v/>
      </c>
      <c r="O1034" s="152" t="str">
        <f t="shared" si="275"/>
        <v/>
      </c>
      <c r="P1034" s="152" t="str">
        <f t="shared" si="275"/>
        <v/>
      </c>
      <c r="Q1034" s="152" t="str">
        <f t="shared" si="275"/>
        <v/>
      </c>
      <c r="R1034" s="152" t="str">
        <f t="shared" si="275"/>
        <v/>
      </c>
      <c r="S1034" s="152" t="str">
        <f t="shared" si="275"/>
        <v/>
      </c>
      <c r="T1034" s="152" t="str">
        <f t="shared" si="275"/>
        <v/>
      </c>
      <c r="U1034" s="152" t="str">
        <f t="shared" si="275"/>
        <v/>
      </c>
      <c r="V1034" s="152" t="str">
        <f t="shared" si="275"/>
        <v/>
      </c>
      <c r="W1034" s="152" t="str">
        <f>IF($K$3=0,"",$AK$1022*(SQRT((1/K$1004)+(1/$K$1004))))</f>
        <v/>
      </c>
      <c r="X1034" s="159" t="s">
        <v>201</v>
      </c>
      <c r="Y1034" s="167" t="str">
        <f t="shared" ref="Y1034:AG1034" si="276">IF($K$3=0,"",$AK$1021*N1034)</f>
        <v/>
      </c>
      <c r="Z1034" s="167" t="str">
        <f t="shared" si="276"/>
        <v/>
      </c>
      <c r="AA1034" s="167" t="str">
        <f t="shared" si="276"/>
        <v/>
      </c>
      <c r="AB1034" s="167" t="str">
        <f t="shared" si="276"/>
        <v/>
      </c>
      <c r="AC1034" s="167" t="str">
        <f t="shared" si="276"/>
        <v/>
      </c>
      <c r="AD1034" s="167" t="str">
        <f t="shared" si="276"/>
        <v/>
      </c>
      <c r="AE1034" s="167" t="str">
        <f t="shared" si="276"/>
        <v/>
      </c>
      <c r="AF1034" s="167" t="str">
        <f t="shared" si="276"/>
        <v/>
      </c>
      <c r="AG1034" s="167" t="str">
        <f t="shared" si="276"/>
        <v/>
      </c>
      <c r="AH1034" s="167" t="str">
        <f t="shared" si="274"/>
        <v/>
      </c>
      <c r="AJ1034" s="168" t="str">
        <f>IF(กำหนดตัวแปร!B6=0,"",กำหนดตัวแปร!B6)</f>
        <v>สื่อคอมพิวเตอร์</v>
      </c>
      <c r="AK1034" s="172">
        <f>$D$1008</f>
        <v>3.0125000000000002</v>
      </c>
      <c r="AL1034" s="172">
        <f>$D$1009</f>
        <v>0.46735578371453562</v>
      </c>
      <c r="AM1034" s="172">
        <f>$D$1014</f>
        <v>0.16523522194565077</v>
      </c>
      <c r="AN1034" s="175">
        <f>$D$1016</f>
        <v>2.33</v>
      </c>
      <c r="AO1034" s="175">
        <f>$D$1015</f>
        <v>3.64</v>
      </c>
      <c r="AR1034" s="152" t="s">
        <v>220</v>
      </c>
      <c r="AS1034" s="123" t="str">
        <f>IF(F$3=0,"",TTEST(C$3:C$1002,F$3:F$1002,2,3))</f>
        <v/>
      </c>
    </row>
    <row r="1035" spans="1:45" s="123" customFormat="1" hidden="1" x14ac:dyDescent="0.5">
      <c r="A1035" s="162"/>
      <c r="B1035" s="156"/>
      <c r="C1035" s="156"/>
      <c r="D1035" s="162"/>
      <c r="F1035" s="150"/>
      <c r="G1035" s="162"/>
      <c r="I1035" s="150"/>
      <c r="J1035" s="162"/>
      <c r="L1035" s="150"/>
      <c r="M1035" s="162"/>
      <c r="O1035" s="150"/>
      <c r="P1035" s="162"/>
      <c r="R1035" s="150"/>
      <c r="S1035" s="162"/>
      <c r="U1035" s="150"/>
      <c r="V1035" s="162"/>
      <c r="X1035" s="150"/>
      <c r="Y1035" s="162"/>
      <c r="AA1035" s="150"/>
      <c r="AB1035" s="162"/>
      <c r="AD1035" s="150"/>
      <c r="AE1035" s="152"/>
      <c r="AF1035" s="152"/>
      <c r="AG1035" s="152"/>
      <c r="AH1035" s="152"/>
      <c r="AJ1035" s="168" t="str">
        <f>IF(กำหนดตัวแปร!B7=0,"",กำหนดตัวแปร!B7)</f>
        <v>นอกสถานที่</v>
      </c>
      <c r="AK1035" s="172">
        <f>$E$1008</f>
        <v>2.5462500000000001</v>
      </c>
      <c r="AL1035" s="172">
        <f>$E$1009</f>
        <v>0.59552947630059194</v>
      </c>
      <c r="AM1035" s="172">
        <f>$E$1014</f>
        <v>0.21055146554431095</v>
      </c>
      <c r="AN1035" s="175">
        <f>$E$1016</f>
        <v>1.36</v>
      </c>
      <c r="AO1035" s="175">
        <f>$E$1015</f>
        <v>3.27</v>
      </c>
      <c r="AR1035" s="152" t="s">
        <v>221</v>
      </c>
      <c r="AS1035" s="123" t="str">
        <f>IF(G$3=0,"",TTEST(C$3:C$1002,G$3:G$1002,2,3))</f>
        <v/>
      </c>
    </row>
    <row r="1036" spans="1:45" s="123" customFormat="1" hidden="1" x14ac:dyDescent="0.5">
      <c r="A1036" s="156"/>
      <c r="B1036" s="176" t="s">
        <v>9</v>
      </c>
      <c r="C1036" s="176" t="s">
        <v>181</v>
      </c>
      <c r="D1036" s="176" t="s">
        <v>182</v>
      </c>
      <c r="E1036" s="176" t="s">
        <v>183</v>
      </c>
      <c r="F1036" s="176" t="s">
        <v>184</v>
      </c>
      <c r="G1036" s="176" t="s">
        <v>185</v>
      </c>
      <c r="H1036" s="176" t="s">
        <v>186</v>
      </c>
      <c r="I1036" s="176" t="s">
        <v>187</v>
      </c>
      <c r="J1036" s="176" t="s">
        <v>188</v>
      </c>
      <c r="K1036" s="176" t="s">
        <v>189</v>
      </c>
      <c r="L1036" s="176" t="s">
        <v>190</v>
      </c>
      <c r="M1036" s="176" t="s">
        <v>10</v>
      </c>
      <c r="N1036" s="176" t="s">
        <v>181</v>
      </c>
      <c r="O1036" s="176" t="s">
        <v>182</v>
      </c>
      <c r="P1036" s="176" t="s">
        <v>183</v>
      </c>
      <c r="Q1036" s="176" t="s">
        <v>184</v>
      </c>
      <c r="R1036" s="176" t="s">
        <v>185</v>
      </c>
      <c r="S1036" s="176" t="s">
        <v>186</v>
      </c>
      <c r="T1036" s="176" t="s">
        <v>187</v>
      </c>
      <c r="U1036" s="176" t="s">
        <v>188</v>
      </c>
      <c r="V1036" s="176" t="s">
        <v>189</v>
      </c>
      <c r="W1036" s="176" t="s">
        <v>190</v>
      </c>
      <c r="X1036" s="153" t="s">
        <v>202</v>
      </c>
      <c r="Y1036" s="158" t="s">
        <v>181</v>
      </c>
      <c r="Z1036" s="158" t="s">
        <v>182</v>
      </c>
      <c r="AA1036" s="158" t="s">
        <v>183</v>
      </c>
      <c r="AB1036" s="158" t="s">
        <v>184</v>
      </c>
      <c r="AC1036" s="158" t="s">
        <v>185</v>
      </c>
      <c r="AD1036" s="158" t="s">
        <v>186</v>
      </c>
      <c r="AE1036" s="158" t="s">
        <v>187</v>
      </c>
      <c r="AF1036" s="158" t="s">
        <v>188</v>
      </c>
      <c r="AG1036" s="158" t="s">
        <v>189</v>
      </c>
      <c r="AH1036" s="158" t="s">
        <v>190</v>
      </c>
      <c r="AJ1036" s="168" t="str">
        <f>IF(กำหนดตัวแปร!B8=0,"",กำหนดตัวแปร!B8)</f>
        <v/>
      </c>
      <c r="AK1036" s="172" t="str">
        <f>$F$1008</f>
        <v/>
      </c>
      <c r="AL1036" s="172" t="str">
        <f>$F$1009</f>
        <v/>
      </c>
      <c r="AM1036" s="172" t="str">
        <f>$F$1014</f>
        <v/>
      </c>
      <c r="AN1036" s="175" t="str">
        <f>$F$1016</f>
        <v/>
      </c>
      <c r="AO1036" s="175" t="str">
        <f>$F$1015</f>
        <v/>
      </c>
      <c r="AR1036" s="152" t="s">
        <v>222</v>
      </c>
      <c r="AS1036" s="123" t="str">
        <f>IF(H$3=0,"",TTEST(C$3:C$1002,H$3:H$1002,2,3))</f>
        <v/>
      </c>
    </row>
    <row r="1037" spans="1:45" s="123" customFormat="1" hidden="1" x14ac:dyDescent="0.5">
      <c r="A1037" s="152"/>
      <c r="B1037" s="176" t="s">
        <v>192</v>
      </c>
      <c r="C1037" s="177">
        <f>IF(B$3=0,"",C1025-Y1025)</f>
        <v>-0.55389903048542943</v>
      </c>
      <c r="D1037" s="177">
        <f t="shared" ref="D1037:D1038" si="277">IF(C$3=0,"",D1025-Z1025)</f>
        <v>0.33751972713149114</v>
      </c>
      <c r="E1037" s="177">
        <f t="shared" ref="E1037:E1039" si="278">IF(D$3=0,"",E1025-AA1025)</f>
        <v>4.0475284148088542E-2</v>
      </c>
      <c r="F1037" s="177">
        <f>IF(E$3=0,"",F1025-AB1025)</f>
        <v>-0.42577471585191151</v>
      </c>
      <c r="G1037" s="177" t="str">
        <f t="shared" ref="G1037:G1041" si="279">IF(F$3=0,"",G1025-AC1025)</f>
        <v/>
      </c>
      <c r="H1037" s="177" t="str">
        <f t="shared" ref="H1037:H1042" si="280">IF(G$3=0,"",H1025-AD1025)</f>
        <v/>
      </c>
      <c r="I1037" s="177" t="str">
        <f t="shared" ref="I1037:I1043" si="281">IF(H$3=0,"",I1025-AE1025)</f>
        <v/>
      </c>
      <c r="J1037" s="177" t="str">
        <f t="shared" ref="J1037:J1044" si="282">IF(I$3=0,"",J1025-AF1025)</f>
        <v/>
      </c>
      <c r="K1037" s="177" t="str">
        <f t="shared" ref="K1037:K1045" si="283">IF(J$3=0,"",K1025-AG1025)</f>
        <v/>
      </c>
      <c r="L1037" s="177" t="str">
        <f t="shared" ref="L1037:L1046" si="284">IF(K$3=0,"",L1025-AH1025)</f>
        <v/>
      </c>
      <c r="M1037" s="177" t="s">
        <v>192</v>
      </c>
      <c r="N1037" s="177">
        <f>IF(B$3=0,"",C1025+Y1025)</f>
        <v>0.55389903048542943</v>
      </c>
      <c r="O1037" s="177">
        <f>IF(C$3=0,"",D1025+Z1025)</f>
        <v>1.5510517014399368</v>
      </c>
      <c r="P1037" s="177">
        <f t="shared" ref="P1037:W1046" si="285">IF(D$3=0,"",E1025+AA1025)</f>
        <v>1.11309614442334</v>
      </c>
      <c r="Q1037" s="177">
        <f t="shared" si="285"/>
        <v>0.64684614442333987</v>
      </c>
      <c r="R1037" s="177" t="str">
        <f t="shared" si="285"/>
        <v/>
      </c>
      <c r="S1037" s="177" t="str">
        <f t="shared" si="285"/>
        <v/>
      </c>
      <c r="T1037" s="177" t="str">
        <f t="shared" si="285"/>
        <v/>
      </c>
      <c r="U1037" s="177" t="str">
        <f t="shared" si="285"/>
        <v/>
      </c>
      <c r="V1037" s="177" t="str">
        <f t="shared" si="285"/>
        <v/>
      </c>
      <c r="W1037" s="177" t="str">
        <f t="shared" si="285"/>
        <v/>
      </c>
      <c r="X1037" s="159" t="s">
        <v>192</v>
      </c>
      <c r="Y1037" s="178"/>
      <c r="Z1037" s="178"/>
      <c r="AA1037" s="178"/>
      <c r="AB1037" s="178"/>
      <c r="AC1037" s="178"/>
      <c r="AD1037" s="178"/>
      <c r="AE1037" s="178"/>
      <c r="AF1037" s="178"/>
      <c r="AG1037" s="178"/>
      <c r="AH1037" s="178"/>
      <c r="AJ1037" s="168" t="str">
        <f>IF(กำหนดตัวแปร!B9=0,"",กำหนดตัวแปร!B9)</f>
        <v/>
      </c>
      <c r="AK1037" s="172" t="str">
        <f>$G$1008</f>
        <v/>
      </c>
      <c r="AL1037" s="172" t="str">
        <f>$G$1009</f>
        <v/>
      </c>
      <c r="AM1037" s="172" t="str">
        <f>$G$1014</f>
        <v/>
      </c>
      <c r="AN1037" s="175" t="str">
        <f>$G$1016</f>
        <v/>
      </c>
      <c r="AO1037" s="175" t="str">
        <f>$G$1015</f>
        <v/>
      </c>
      <c r="AR1037" s="152" t="s">
        <v>223</v>
      </c>
      <c r="AS1037" s="123" t="str">
        <f>IF(I$3=0,"",TTEST(C$3:C$1002,I$3:I$1002,2,3))</f>
        <v/>
      </c>
    </row>
    <row r="1038" spans="1:45" s="123" customFormat="1" hidden="1" x14ac:dyDescent="0.5">
      <c r="A1038" s="152"/>
      <c r="B1038" s="176" t="s">
        <v>193</v>
      </c>
      <c r="C1038" s="177">
        <f>IF($C$3=0,"",C1026-Y1026)</f>
        <v>-1.5510517014399368</v>
      </c>
      <c r="D1038" s="177">
        <f t="shared" si="277"/>
        <v>-0.65538217122666542</v>
      </c>
      <c r="E1038" s="177">
        <f t="shared" si="278"/>
        <v>-0.95825350584566527</v>
      </c>
      <c r="F1038" s="177">
        <f t="shared" ref="F1038:F1040" si="286">IF(E$3=0,"",F1026-AB1026)</f>
        <v>-1.4245035058456654</v>
      </c>
      <c r="G1038" s="177" t="str">
        <f t="shared" si="279"/>
        <v/>
      </c>
      <c r="H1038" s="177" t="str">
        <f t="shared" si="280"/>
        <v/>
      </c>
      <c r="I1038" s="177" t="str">
        <f t="shared" si="281"/>
        <v/>
      </c>
      <c r="J1038" s="177" t="str">
        <f t="shared" si="282"/>
        <v/>
      </c>
      <c r="K1038" s="177" t="str">
        <f t="shared" si="283"/>
        <v/>
      </c>
      <c r="L1038" s="177" t="str">
        <f t="shared" si="284"/>
        <v/>
      </c>
      <c r="M1038" s="177" t="s">
        <v>193</v>
      </c>
      <c r="N1038" s="177">
        <f>IF($C$3=0,"",C1026+Y1026)</f>
        <v>-0.33751972713149114</v>
      </c>
      <c r="O1038" s="177">
        <f>IF(C$3=0,"",D1026+Z1026)</f>
        <v>0.65538217122666542</v>
      </c>
      <c r="P1038" s="177">
        <f t="shared" si="285"/>
        <v>0.22325350584566583</v>
      </c>
      <c r="Q1038" s="177">
        <f t="shared" si="285"/>
        <v>-0.24299649415433422</v>
      </c>
      <c r="R1038" s="177" t="str">
        <f t="shared" si="285"/>
        <v/>
      </c>
      <c r="S1038" s="177" t="str">
        <f t="shared" si="285"/>
        <v/>
      </c>
      <c r="T1038" s="177" t="str">
        <f t="shared" si="285"/>
        <v/>
      </c>
      <c r="U1038" s="177" t="str">
        <f t="shared" si="285"/>
        <v/>
      </c>
      <c r="V1038" s="177" t="str">
        <f t="shared" si="285"/>
        <v/>
      </c>
      <c r="W1038" s="177" t="str">
        <f t="shared" si="285"/>
        <v/>
      </c>
      <c r="X1038" s="159" t="s">
        <v>193</v>
      </c>
      <c r="Y1038" s="179">
        <f>$AS1023</f>
        <v>4.2474182620674929E-3</v>
      </c>
      <c r="Z1038" s="178"/>
      <c r="AA1038" s="178"/>
      <c r="AB1038" s="178"/>
      <c r="AC1038" s="178"/>
      <c r="AD1038" s="178"/>
      <c r="AE1038" s="178"/>
      <c r="AF1038" s="178"/>
      <c r="AG1038" s="178"/>
      <c r="AH1038" s="178"/>
      <c r="AJ1038" s="168" t="str">
        <f>IF(กำหนดตัวแปร!B10=0,"",กำหนดตัวแปร!B10)</f>
        <v/>
      </c>
      <c r="AK1038" s="172" t="str">
        <f>$H$1008</f>
        <v/>
      </c>
      <c r="AL1038" s="172" t="str">
        <f>$H$1009</f>
        <v/>
      </c>
      <c r="AM1038" s="172" t="str">
        <f>$H$1014</f>
        <v/>
      </c>
      <c r="AN1038" s="175" t="str">
        <f>$H$1016</f>
        <v/>
      </c>
      <c r="AO1038" s="175" t="str">
        <f>$H$1015</f>
        <v/>
      </c>
      <c r="AR1038" s="152" t="s">
        <v>224</v>
      </c>
      <c r="AS1038" s="123" t="str">
        <f>IF(J$3=0,"",TTEST(C$3:C$1002,J$3:J$1002,2,3))</f>
        <v/>
      </c>
    </row>
    <row r="1039" spans="1:45" s="123" customFormat="1" hidden="1" x14ac:dyDescent="0.5">
      <c r="A1039" s="152"/>
      <c r="B1039" s="176" t="s">
        <v>194</v>
      </c>
      <c r="C1039" s="177">
        <f>IF($D$3=0,"",C1027-Y1027)</f>
        <v>-1.11309614442334</v>
      </c>
      <c r="D1039" s="177">
        <f>IF($D$3=0,"",D1027-Z1027)</f>
        <v>-0.22325350584566583</v>
      </c>
      <c r="E1039" s="177">
        <f t="shared" si="278"/>
        <v>-0.51812509973568299</v>
      </c>
      <c r="F1039" s="177">
        <f t="shared" si="286"/>
        <v>-0.98437509973568305</v>
      </c>
      <c r="G1039" s="177" t="str">
        <f t="shared" si="279"/>
        <v/>
      </c>
      <c r="H1039" s="177" t="str">
        <f t="shared" si="280"/>
        <v/>
      </c>
      <c r="I1039" s="177" t="str">
        <f t="shared" si="281"/>
        <v/>
      </c>
      <c r="J1039" s="177" t="str">
        <f t="shared" si="282"/>
        <v/>
      </c>
      <c r="K1039" s="177" t="str">
        <f t="shared" si="283"/>
        <v/>
      </c>
      <c r="L1039" s="177" t="str">
        <f t="shared" si="284"/>
        <v/>
      </c>
      <c r="M1039" s="177" t="s">
        <v>194</v>
      </c>
      <c r="N1039" s="177">
        <f>IF($D$3=0,"",C1027+Y1027)</f>
        <v>-4.0475284148088542E-2</v>
      </c>
      <c r="O1039" s="177">
        <f>IF($D$3=0,"",D1027+Z1027)</f>
        <v>0.95825350584566527</v>
      </c>
      <c r="P1039" s="177">
        <f t="shared" si="285"/>
        <v>0.51812509973568299</v>
      </c>
      <c r="Q1039" s="177">
        <f t="shared" si="285"/>
        <v>5.1875099735682939E-2</v>
      </c>
      <c r="R1039" s="177" t="str">
        <f t="shared" si="285"/>
        <v/>
      </c>
      <c r="S1039" s="177" t="str">
        <f t="shared" si="285"/>
        <v/>
      </c>
      <c r="T1039" s="177" t="str">
        <f t="shared" si="285"/>
        <v/>
      </c>
      <c r="U1039" s="177" t="str">
        <f t="shared" si="285"/>
        <v/>
      </c>
      <c r="V1039" s="177" t="str">
        <f t="shared" si="285"/>
        <v/>
      </c>
      <c r="W1039" s="177" t="str">
        <f t="shared" si="285"/>
        <v/>
      </c>
      <c r="X1039" s="159" t="s">
        <v>194</v>
      </c>
      <c r="Y1039" s="179">
        <f t="shared" ref="Y1039:Y1046" si="287">$AS1024</f>
        <v>3.6788282648449661E-2</v>
      </c>
      <c r="Z1039" s="179">
        <f>$AS1032</f>
        <v>0.16022936153016956</v>
      </c>
      <c r="AA1039" s="178"/>
      <c r="AB1039" s="178"/>
      <c r="AC1039" s="178"/>
      <c r="AD1039" s="178"/>
      <c r="AE1039" s="178"/>
      <c r="AF1039" s="178"/>
      <c r="AG1039" s="178"/>
      <c r="AH1039" s="178"/>
      <c r="AJ1039" s="168" t="str">
        <f>IF(กำหนดตัวแปร!B11=0,"",กำหนดตัวแปร!B11)</f>
        <v/>
      </c>
      <c r="AK1039" s="172" t="str">
        <f>$I$1008</f>
        <v/>
      </c>
      <c r="AL1039" s="172" t="str">
        <f>$I$1009</f>
        <v/>
      </c>
      <c r="AM1039" s="172" t="str">
        <f>$I$1014</f>
        <v/>
      </c>
      <c r="AN1039" s="175" t="str">
        <f>$I$1016</f>
        <v/>
      </c>
      <c r="AO1039" s="175" t="str">
        <f>$I$1015</f>
        <v/>
      </c>
      <c r="AR1039" s="152" t="s">
        <v>225</v>
      </c>
      <c r="AS1039" s="123" t="str">
        <f>IF(K$3=0,"",TTEST(C$3:C$1002,K$3:K$1002,2,3))</f>
        <v/>
      </c>
    </row>
    <row r="1040" spans="1:45" s="123" customFormat="1" hidden="1" x14ac:dyDescent="0.5">
      <c r="A1040" s="152"/>
      <c r="B1040" s="176" t="s">
        <v>195</v>
      </c>
      <c r="C1040" s="177">
        <f>IF($E$3=0,"",C1028-Y1028)</f>
        <v>-0.64684614442333987</v>
      </c>
      <c r="D1040" s="177">
        <f>IF($E$3=0,"",D1028-Z1028)</f>
        <v>0.24299649415433422</v>
      </c>
      <c r="E1040" s="177">
        <f>IF($E$3=0,"",E1028-AA1028)</f>
        <v>-5.1875099735682939E-2</v>
      </c>
      <c r="F1040" s="177">
        <f t="shared" si="286"/>
        <v>-0.51812509973568299</v>
      </c>
      <c r="G1040" s="177" t="str">
        <f t="shared" si="279"/>
        <v/>
      </c>
      <c r="H1040" s="177" t="str">
        <f t="shared" si="280"/>
        <v/>
      </c>
      <c r="I1040" s="177" t="str">
        <f t="shared" si="281"/>
        <v/>
      </c>
      <c r="J1040" s="177" t="str">
        <f t="shared" si="282"/>
        <v/>
      </c>
      <c r="K1040" s="177" t="str">
        <f t="shared" si="283"/>
        <v/>
      </c>
      <c r="L1040" s="177" t="str">
        <f t="shared" si="284"/>
        <v/>
      </c>
      <c r="M1040" s="177" t="s">
        <v>195</v>
      </c>
      <c r="N1040" s="177">
        <f>IF($E$3=0,"",C1028+Y1028)</f>
        <v>0.42577471585191151</v>
      </c>
      <c r="O1040" s="177">
        <f>IF($E$3=0,"",D1028+Z1028)</f>
        <v>1.4245035058456654</v>
      </c>
      <c r="P1040" s="177">
        <f>IF($E$3=0,"",E1028+AA1028)</f>
        <v>0.98437509973568305</v>
      </c>
      <c r="Q1040" s="177">
        <f t="shared" si="285"/>
        <v>0.51812509973568299</v>
      </c>
      <c r="R1040" s="177" t="str">
        <f t="shared" si="285"/>
        <v/>
      </c>
      <c r="S1040" s="177" t="str">
        <f t="shared" si="285"/>
        <v/>
      </c>
      <c r="T1040" s="177" t="str">
        <f t="shared" si="285"/>
        <v/>
      </c>
      <c r="U1040" s="177" t="str">
        <f t="shared" si="285"/>
        <v/>
      </c>
      <c r="V1040" s="177" t="str">
        <f t="shared" si="285"/>
        <v/>
      </c>
      <c r="W1040" s="177" t="str">
        <f t="shared" si="285"/>
        <v/>
      </c>
      <c r="X1040" s="159" t="s">
        <v>195</v>
      </c>
      <c r="Y1040" s="179">
        <f t="shared" si="287"/>
        <v>0.69874739565691346</v>
      </c>
      <c r="Z1040" s="179">
        <f t="shared" ref="Z1040:Z1046" si="288">$AS1033</f>
        <v>1.1491893279289876E-2</v>
      </c>
      <c r="AA1040" s="179">
        <f>$AS1040</f>
        <v>0.1046494055915566</v>
      </c>
      <c r="AB1040" s="178"/>
      <c r="AC1040" s="178"/>
      <c r="AD1040" s="178"/>
      <c r="AE1040" s="178"/>
      <c r="AF1040" s="178"/>
      <c r="AG1040" s="178"/>
      <c r="AH1040" s="178"/>
      <c r="AJ1040" s="168" t="str">
        <f>IF(กำหนดตัวแปร!B12=0,"",กำหนดตัวแปร!B12)</f>
        <v/>
      </c>
      <c r="AK1040" s="172" t="str">
        <f>$J$1008</f>
        <v/>
      </c>
      <c r="AL1040" s="172" t="str">
        <f>$J$1009</f>
        <v/>
      </c>
      <c r="AM1040" s="172" t="str">
        <f>$J$1014</f>
        <v/>
      </c>
      <c r="AN1040" s="175" t="str">
        <f>$J$1016</f>
        <v/>
      </c>
      <c r="AO1040" s="175" t="str">
        <f>$J$1015</f>
        <v/>
      </c>
      <c r="AR1040" s="152" t="s">
        <v>226</v>
      </c>
      <c r="AS1040" s="123">
        <f>IF(E$3=0,"",TTEST(D$3:D$1002,E$3:E$1002,2,3))</f>
        <v>0.1046494055915566</v>
      </c>
    </row>
    <row r="1041" spans="1:45" s="123" customFormat="1" hidden="1" x14ac:dyDescent="0.5">
      <c r="A1041" s="152"/>
      <c r="B1041" s="176" t="s">
        <v>196</v>
      </c>
      <c r="C1041" s="177" t="str">
        <f>IF($F$3=0,"",C1029-Y1029)</f>
        <v/>
      </c>
      <c r="D1041" s="177" t="str">
        <f>IF($F$3=0,"",D1029-Z1029)</f>
        <v/>
      </c>
      <c r="E1041" s="177" t="str">
        <f>IF($F$3=0,"",E1029-AA1029)</f>
        <v/>
      </c>
      <c r="F1041" s="177" t="str">
        <f>IF($F$3=0,"",F1029-AB1029)</f>
        <v/>
      </c>
      <c r="G1041" s="177" t="str">
        <f t="shared" si="279"/>
        <v/>
      </c>
      <c r="H1041" s="177" t="str">
        <f t="shared" si="280"/>
        <v/>
      </c>
      <c r="I1041" s="177" t="str">
        <f t="shared" si="281"/>
        <v/>
      </c>
      <c r="J1041" s="177" t="str">
        <f t="shared" si="282"/>
        <v/>
      </c>
      <c r="K1041" s="177" t="str">
        <f t="shared" si="283"/>
        <v/>
      </c>
      <c r="L1041" s="177" t="str">
        <f t="shared" si="284"/>
        <v/>
      </c>
      <c r="M1041" s="177" t="s">
        <v>196</v>
      </c>
      <c r="N1041" s="177" t="str">
        <f>IF($F$3=0,"",C1029+Y1029)</f>
        <v/>
      </c>
      <c r="O1041" s="177" t="str">
        <f>IF($F$3=0,"",D1029+Z1029)</f>
        <v/>
      </c>
      <c r="P1041" s="177" t="str">
        <f>IF($F$3=0,"",E1029+AA1029)</f>
        <v/>
      </c>
      <c r="Q1041" s="177" t="str">
        <f>IF($F$3=0,"",F1029+AB1029)</f>
        <v/>
      </c>
      <c r="R1041" s="177" t="str">
        <f t="shared" si="285"/>
        <v/>
      </c>
      <c r="S1041" s="177" t="str">
        <f t="shared" si="285"/>
        <v/>
      </c>
      <c r="T1041" s="177" t="str">
        <f t="shared" si="285"/>
        <v/>
      </c>
      <c r="U1041" s="177" t="str">
        <f t="shared" si="285"/>
        <v/>
      </c>
      <c r="V1041" s="177" t="str">
        <f t="shared" si="285"/>
        <v/>
      </c>
      <c r="W1041" s="177" t="str">
        <f t="shared" si="285"/>
        <v/>
      </c>
      <c r="X1041" s="159" t="s">
        <v>196</v>
      </c>
      <c r="Y1041" s="179" t="str">
        <f t="shared" si="287"/>
        <v/>
      </c>
      <c r="Z1041" s="179" t="str">
        <f t="shared" si="288"/>
        <v/>
      </c>
      <c r="AA1041" s="179" t="str">
        <f t="shared" ref="AA1041:AA1046" si="289">$AS1041</f>
        <v/>
      </c>
      <c r="AB1041" s="179" t="str">
        <f>$AS1047</f>
        <v/>
      </c>
      <c r="AC1041" s="178"/>
      <c r="AD1041" s="178"/>
      <c r="AE1041" s="178"/>
      <c r="AF1041" s="178"/>
      <c r="AG1041" s="178"/>
      <c r="AH1041" s="178"/>
      <c r="AJ1041" s="168" t="str">
        <f>IF(กำหนดตัวแปร!B13=0,"",กำหนดตัวแปร!B13)</f>
        <v/>
      </c>
      <c r="AK1041" s="172" t="str">
        <f>$K$1008</f>
        <v/>
      </c>
      <c r="AL1041" s="172" t="str">
        <f>$K$1009</f>
        <v/>
      </c>
      <c r="AM1041" s="172" t="str">
        <f>$K$1014</f>
        <v/>
      </c>
      <c r="AN1041" s="175" t="str">
        <f>$K$1016</f>
        <v/>
      </c>
      <c r="AO1041" s="175" t="str">
        <f>$K$1015</f>
        <v/>
      </c>
      <c r="AR1041" s="152" t="s">
        <v>227</v>
      </c>
      <c r="AS1041" s="123" t="str">
        <f>IF(F$3=0,"",TTEST(D$3:D$1002,F$3:F$1002,2,3))</f>
        <v/>
      </c>
    </row>
    <row r="1042" spans="1:45" s="123" customFormat="1" hidden="1" x14ac:dyDescent="0.5">
      <c r="A1042" s="152"/>
      <c r="B1042" s="176" t="s">
        <v>197</v>
      </c>
      <c r="C1042" s="177" t="str">
        <f>IF($G$3=0,"",C1030-Y1030)</f>
        <v/>
      </c>
      <c r="D1042" s="177" t="str">
        <f>IF($G$3=0,"",D1030-Z1030)</f>
        <v/>
      </c>
      <c r="E1042" s="177" t="str">
        <f>IF($G$3=0,"",E1030-AA1030)</f>
        <v/>
      </c>
      <c r="F1042" s="177" t="str">
        <f>IF($G$3=0,"",F1030-AB1030)</f>
        <v/>
      </c>
      <c r="G1042" s="177" t="str">
        <f>IF($G$3=0,"",G1030-AC1030)</f>
        <v/>
      </c>
      <c r="H1042" s="177" t="str">
        <f t="shared" si="280"/>
        <v/>
      </c>
      <c r="I1042" s="177" t="str">
        <f t="shared" si="281"/>
        <v/>
      </c>
      <c r="J1042" s="177" t="str">
        <f t="shared" si="282"/>
        <v/>
      </c>
      <c r="K1042" s="177" t="str">
        <f t="shared" si="283"/>
        <v/>
      </c>
      <c r="L1042" s="177" t="str">
        <f t="shared" si="284"/>
        <v/>
      </c>
      <c r="M1042" s="177" t="s">
        <v>197</v>
      </c>
      <c r="N1042" s="177" t="str">
        <f>IF($G$3=0,"",C1030+Y1030)</f>
        <v/>
      </c>
      <c r="O1042" s="177" t="str">
        <f>IF($G$3=0,"",D1030+Z1030)</f>
        <v/>
      </c>
      <c r="P1042" s="177" t="str">
        <f>IF($G$3=0,"",E1030+AA1030)</f>
        <v/>
      </c>
      <c r="Q1042" s="177" t="str">
        <f>IF($G$3=0,"",F1030+AB1030)</f>
        <v/>
      </c>
      <c r="R1042" s="177" t="str">
        <f>IF($G$3=0,"",G1030+AC1030)</f>
        <v/>
      </c>
      <c r="S1042" s="177" t="str">
        <f t="shared" si="285"/>
        <v/>
      </c>
      <c r="T1042" s="177" t="str">
        <f t="shared" si="285"/>
        <v/>
      </c>
      <c r="U1042" s="177" t="str">
        <f t="shared" si="285"/>
        <v/>
      </c>
      <c r="V1042" s="177" t="str">
        <f t="shared" si="285"/>
        <v/>
      </c>
      <c r="W1042" s="177" t="str">
        <f t="shared" si="285"/>
        <v/>
      </c>
      <c r="X1042" s="159" t="s">
        <v>197</v>
      </c>
      <c r="Y1042" s="179" t="str">
        <f t="shared" si="287"/>
        <v/>
      </c>
      <c r="Z1042" s="179" t="str">
        <f t="shared" si="288"/>
        <v/>
      </c>
      <c r="AA1042" s="179" t="str">
        <f t="shared" si="289"/>
        <v/>
      </c>
      <c r="AB1042" s="179" t="str">
        <f t="shared" ref="AB1042:AB1046" si="290">$AS1048</f>
        <v/>
      </c>
      <c r="AC1042" s="179" t="str">
        <f>$AS1053</f>
        <v/>
      </c>
      <c r="AD1042" s="178"/>
      <c r="AE1042" s="178"/>
      <c r="AF1042" s="178"/>
      <c r="AG1042" s="178"/>
      <c r="AH1042" s="178"/>
      <c r="AJ1042" s="152" t="s">
        <v>48</v>
      </c>
      <c r="AK1042" s="170">
        <f>$L$1008</f>
        <v>2.8007142857142857</v>
      </c>
      <c r="AL1042" s="170">
        <f>$L$1009</f>
        <v>0.59433703227756673</v>
      </c>
      <c r="AM1042" s="170">
        <f>$L$1014</f>
        <v>0.11231914159732928</v>
      </c>
      <c r="AN1042" s="170">
        <f>$L$1016</f>
        <v>1.36</v>
      </c>
      <c r="AO1042" s="170">
        <f>$L$1015</f>
        <v>3.77</v>
      </c>
      <c r="AR1042" s="152" t="s">
        <v>228</v>
      </c>
      <c r="AS1042" s="123" t="str">
        <f>IF(G$3=0,"",TTEST(D$3:D$1002,G$3:G$1002,2,3))</f>
        <v/>
      </c>
    </row>
    <row r="1043" spans="1:45" s="123" customFormat="1" hidden="1" x14ac:dyDescent="0.5">
      <c r="A1043" s="152"/>
      <c r="B1043" s="176" t="s">
        <v>198</v>
      </c>
      <c r="C1043" s="177" t="str">
        <f t="shared" ref="C1043:H1043" si="291">IF($H$3=0,"",C1031-Y1031)</f>
        <v/>
      </c>
      <c r="D1043" s="177" t="str">
        <f t="shared" si="291"/>
        <v/>
      </c>
      <c r="E1043" s="177" t="str">
        <f t="shared" si="291"/>
        <v/>
      </c>
      <c r="F1043" s="177" t="str">
        <f t="shared" si="291"/>
        <v/>
      </c>
      <c r="G1043" s="177" t="str">
        <f t="shared" si="291"/>
        <v/>
      </c>
      <c r="H1043" s="177" t="str">
        <f t="shared" si="291"/>
        <v/>
      </c>
      <c r="I1043" s="177" t="str">
        <f t="shared" si="281"/>
        <v/>
      </c>
      <c r="J1043" s="177" t="str">
        <f t="shared" si="282"/>
        <v/>
      </c>
      <c r="K1043" s="177" t="str">
        <f t="shared" si="283"/>
        <v/>
      </c>
      <c r="L1043" s="177" t="str">
        <f t="shared" si="284"/>
        <v/>
      </c>
      <c r="M1043" s="177" t="s">
        <v>198</v>
      </c>
      <c r="N1043" s="177" t="str">
        <f t="shared" ref="N1043:S1043" si="292">IF($H$3=0,"",C1031+Y1031)</f>
        <v/>
      </c>
      <c r="O1043" s="177" t="str">
        <f t="shared" si="292"/>
        <v/>
      </c>
      <c r="P1043" s="177" t="str">
        <f t="shared" si="292"/>
        <v/>
      </c>
      <c r="Q1043" s="177" t="str">
        <f t="shared" si="292"/>
        <v/>
      </c>
      <c r="R1043" s="177" t="str">
        <f t="shared" si="292"/>
        <v/>
      </c>
      <c r="S1043" s="177" t="str">
        <f t="shared" si="292"/>
        <v/>
      </c>
      <c r="T1043" s="177" t="str">
        <f t="shared" si="285"/>
        <v/>
      </c>
      <c r="U1043" s="177" t="str">
        <f t="shared" si="285"/>
        <v/>
      </c>
      <c r="V1043" s="177" t="str">
        <f t="shared" si="285"/>
        <v/>
      </c>
      <c r="W1043" s="177" t="str">
        <f t="shared" si="285"/>
        <v/>
      </c>
      <c r="X1043" s="159" t="s">
        <v>198</v>
      </c>
      <c r="Y1043" s="179" t="str">
        <f t="shared" si="287"/>
        <v/>
      </c>
      <c r="Z1043" s="179" t="str">
        <f t="shared" si="288"/>
        <v/>
      </c>
      <c r="AA1043" s="179" t="str">
        <f t="shared" si="289"/>
        <v/>
      </c>
      <c r="AB1043" s="179" t="str">
        <f t="shared" si="290"/>
        <v/>
      </c>
      <c r="AC1043" s="179" t="str">
        <f t="shared" ref="AC1043:AC1046" si="293">$AS1054</f>
        <v/>
      </c>
      <c r="AD1043" s="179" t="str">
        <f>$AS1058</f>
        <v/>
      </c>
      <c r="AE1043" s="178"/>
      <c r="AF1043" s="178"/>
      <c r="AG1043" s="178"/>
      <c r="AH1043" s="178"/>
      <c r="AJ1043" s="152"/>
      <c r="AK1043" s="152"/>
      <c r="AL1043" s="152"/>
      <c r="AM1043" s="152"/>
      <c r="AN1043" s="152"/>
      <c r="AO1043" s="152"/>
      <c r="AR1043" s="152" t="s">
        <v>229</v>
      </c>
      <c r="AS1043" s="123" t="str">
        <f>IF(H$3=0,"",TTEST(D$3:D$1002,H$3:H$1002,2,3))</f>
        <v/>
      </c>
    </row>
    <row r="1044" spans="1:45" s="123" customFormat="1" ht="24.75" hidden="1" x14ac:dyDescent="0.55000000000000004">
      <c r="A1044" s="152"/>
      <c r="B1044" s="176" t="s">
        <v>199</v>
      </c>
      <c r="C1044" s="177" t="str">
        <f t="shared" ref="C1044:I1044" si="294">IF($I$3=0,"",C1032-Y1032)</f>
        <v/>
      </c>
      <c r="D1044" s="177" t="str">
        <f t="shared" si="294"/>
        <v/>
      </c>
      <c r="E1044" s="177" t="str">
        <f t="shared" si="294"/>
        <v/>
      </c>
      <c r="F1044" s="177" t="str">
        <f t="shared" si="294"/>
        <v/>
      </c>
      <c r="G1044" s="177" t="str">
        <f t="shared" si="294"/>
        <v/>
      </c>
      <c r="H1044" s="177" t="str">
        <f t="shared" si="294"/>
        <v/>
      </c>
      <c r="I1044" s="177" t="str">
        <f t="shared" si="294"/>
        <v/>
      </c>
      <c r="J1044" s="177" t="str">
        <f t="shared" si="282"/>
        <v/>
      </c>
      <c r="K1044" s="177" t="str">
        <f t="shared" si="283"/>
        <v/>
      </c>
      <c r="L1044" s="177" t="str">
        <f t="shared" si="284"/>
        <v/>
      </c>
      <c r="M1044" s="177" t="s">
        <v>199</v>
      </c>
      <c r="N1044" s="177" t="str">
        <f t="shared" ref="N1044:T1044" si="295">IF($I$3=0,"",C1032+Y1032)</f>
        <v/>
      </c>
      <c r="O1044" s="177" t="str">
        <f t="shared" si="295"/>
        <v/>
      </c>
      <c r="P1044" s="177" t="str">
        <f t="shared" si="295"/>
        <v/>
      </c>
      <c r="Q1044" s="177" t="str">
        <f t="shared" si="295"/>
        <v/>
      </c>
      <c r="R1044" s="177" t="str">
        <f t="shared" si="295"/>
        <v/>
      </c>
      <c r="S1044" s="177" t="str">
        <f t="shared" si="295"/>
        <v/>
      </c>
      <c r="T1044" s="177" t="str">
        <f t="shared" si="295"/>
        <v/>
      </c>
      <c r="U1044" s="177" t="str">
        <f t="shared" si="285"/>
        <v/>
      </c>
      <c r="V1044" s="177" t="str">
        <f t="shared" si="285"/>
        <v/>
      </c>
      <c r="W1044" s="177" t="str">
        <f t="shared" si="285"/>
        <v/>
      </c>
      <c r="X1044" s="159" t="s">
        <v>199</v>
      </c>
      <c r="Y1044" s="179" t="str">
        <f t="shared" si="287"/>
        <v/>
      </c>
      <c r="Z1044" s="179" t="str">
        <f t="shared" si="288"/>
        <v/>
      </c>
      <c r="AA1044" s="179" t="str">
        <f t="shared" si="289"/>
        <v/>
      </c>
      <c r="AB1044" s="179" t="str">
        <f t="shared" si="290"/>
        <v/>
      </c>
      <c r="AC1044" s="179" t="str">
        <f t="shared" si="293"/>
        <v/>
      </c>
      <c r="AD1044" s="179" t="str">
        <f t="shared" ref="AD1044:AD1046" si="296">$AS1059</f>
        <v/>
      </c>
      <c r="AE1044" s="178" t="str">
        <f>$AS1062</f>
        <v/>
      </c>
      <c r="AF1044" s="178"/>
      <c r="AG1044" s="178"/>
      <c r="AH1044" s="178"/>
      <c r="AJ1044" s="174"/>
      <c r="AK1044" s="158" t="s">
        <v>327</v>
      </c>
      <c r="AL1044" s="158" t="s">
        <v>9</v>
      </c>
      <c r="AM1044" s="158" t="s">
        <v>10</v>
      </c>
      <c r="AR1044" s="152" t="s">
        <v>230</v>
      </c>
      <c r="AS1044" s="123" t="str">
        <f>IF(I$3=0,"",TTEST(D$3:D$1002,I$3:I$1002,2,3))</f>
        <v/>
      </c>
    </row>
    <row r="1045" spans="1:45" s="123" customFormat="1" hidden="1" x14ac:dyDescent="0.5">
      <c r="A1045" s="152"/>
      <c r="B1045" s="176" t="s">
        <v>200</v>
      </c>
      <c r="C1045" s="177" t="str">
        <f t="shared" ref="C1045:J1045" si="297">IF($J$3=0,"",C1033-Y1033)</f>
        <v/>
      </c>
      <c r="D1045" s="177" t="str">
        <f t="shared" si="297"/>
        <v/>
      </c>
      <c r="E1045" s="177" t="str">
        <f t="shared" si="297"/>
        <v/>
      </c>
      <c r="F1045" s="177" t="str">
        <f t="shared" si="297"/>
        <v/>
      </c>
      <c r="G1045" s="177" t="str">
        <f t="shared" si="297"/>
        <v/>
      </c>
      <c r="H1045" s="177" t="str">
        <f t="shared" si="297"/>
        <v/>
      </c>
      <c r="I1045" s="177" t="str">
        <f t="shared" si="297"/>
        <v/>
      </c>
      <c r="J1045" s="177" t="str">
        <f t="shared" si="297"/>
        <v/>
      </c>
      <c r="K1045" s="177" t="str">
        <f t="shared" si="283"/>
        <v/>
      </c>
      <c r="L1045" s="177" t="str">
        <f t="shared" si="284"/>
        <v/>
      </c>
      <c r="M1045" s="177" t="s">
        <v>200</v>
      </c>
      <c r="N1045" s="177" t="str">
        <f t="shared" ref="N1045:U1045" si="298">IF($J$3=0,"",C1033+Y1033)</f>
        <v/>
      </c>
      <c r="O1045" s="177" t="str">
        <f t="shared" si="298"/>
        <v/>
      </c>
      <c r="P1045" s="177" t="str">
        <f t="shared" si="298"/>
        <v/>
      </c>
      <c r="Q1045" s="177" t="str">
        <f t="shared" si="298"/>
        <v/>
      </c>
      <c r="R1045" s="177" t="str">
        <f t="shared" si="298"/>
        <v/>
      </c>
      <c r="S1045" s="177" t="str">
        <f t="shared" si="298"/>
        <v/>
      </c>
      <c r="T1045" s="177" t="str">
        <f t="shared" si="298"/>
        <v/>
      </c>
      <c r="U1045" s="177" t="str">
        <f t="shared" si="298"/>
        <v/>
      </c>
      <c r="V1045" s="177" t="str">
        <f t="shared" si="285"/>
        <v/>
      </c>
      <c r="W1045" s="177" t="str">
        <f t="shared" si="285"/>
        <v/>
      </c>
      <c r="X1045" s="159" t="s">
        <v>200</v>
      </c>
      <c r="Y1045" s="179" t="str">
        <f t="shared" si="287"/>
        <v/>
      </c>
      <c r="Z1045" s="179" t="str">
        <f t="shared" si="288"/>
        <v/>
      </c>
      <c r="AA1045" s="179" t="str">
        <f t="shared" si="289"/>
        <v/>
      </c>
      <c r="AB1045" s="179" t="str">
        <f t="shared" si="290"/>
        <v/>
      </c>
      <c r="AC1045" s="179" t="str">
        <f t="shared" si="293"/>
        <v/>
      </c>
      <c r="AD1045" s="179" t="str">
        <f t="shared" si="296"/>
        <v/>
      </c>
      <c r="AE1045" s="178" t="str">
        <f t="shared" ref="AE1045:AE1046" si="299">$AS1063</f>
        <v/>
      </c>
      <c r="AF1045" s="178" t="str">
        <f>$AS1065</f>
        <v/>
      </c>
      <c r="AG1045" s="178"/>
      <c r="AH1045" s="178"/>
      <c r="AJ1045" s="168" t="str">
        <f>IF(กำหนดตัวแปร!B4=0,"",กำหนดตัวแปร!B4)</f>
        <v>ปกติ</v>
      </c>
      <c r="AK1045" s="180">
        <f>IF(B$3=0,"",VLOOKUP(B$1004,'T-table'!A$3:J$106,7))</f>
        <v>2.3645999999999998</v>
      </c>
      <c r="AL1045" s="181">
        <f>IF(B$3=0,"",AK1032-(AK1045*($AK$1022/SQRT(B$1004))))</f>
        <v>1.986984765197821</v>
      </c>
      <c r="AM1045" s="181">
        <f>IF(B$3=0,"",AK1032+(AK1045*($AK$1022/SQRT(B$1004))))</f>
        <v>2.8844438062307511</v>
      </c>
      <c r="AR1045" s="152" t="s">
        <v>231</v>
      </c>
      <c r="AS1045" s="123" t="str">
        <f>IF(J$3=0,"",TTEST(D$3:D$1002,J$3:J$1002,2,3))</f>
        <v/>
      </c>
    </row>
    <row r="1046" spans="1:45" s="123" customFormat="1" hidden="1" x14ac:dyDescent="0.5">
      <c r="A1046" s="152"/>
      <c r="B1046" s="176" t="s">
        <v>201</v>
      </c>
      <c r="C1046" s="177" t="str">
        <f t="shared" ref="C1046:K1046" si="300">IF($K$3=0,"",C1034-Y1034)</f>
        <v/>
      </c>
      <c r="D1046" s="177" t="str">
        <f t="shared" si="300"/>
        <v/>
      </c>
      <c r="E1046" s="177" t="str">
        <f t="shared" si="300"/>
        <v/>
      </c>
      <c r="F1046" s="177" t="str">
        <f t="shared" si="300"/>
        <v/>
      </c>
      <c r="G1046" s="177" t="str">
        <f t="shared" si="300"/>
        <v/>
      </c>
      <c r="H1046" s="177" t="str">
        <f t="shared" si="300"/>
        <v/>
      </c>
      <c r="I1046" s="177" t="str">
        <f t="shared" si="300"/>
        <v/>
      </c>
      <c r="J1046" s="177" t="str">
        <f t="shared" si="300"/>
        <v/>
      </c>
      <c r="K1046" s="177" t="str">
        <f t="shared" si="300"/>
        <v/>
      </c>
      <c r="L1046" s="177" t="str">
        <f t="shared" si="284"/>
        <v/>
      </c>
      <c r="M1046" s="177" t="s">
        <v>201</v>
      </c>
      <c r="N1046" s="177" t="str">
        <f t="shared" ref="N1046:V1046" si="301">IF($K$3=0,"",C1034+Y1034)</f>
        <v/>
      </c>
      <c r="O1046" s="177" t="str">
        <f t="shared" si="301"/>
        <v/>
      </c>
      <c r="P1046" s="177" t="str">
        <f t="shared" si="301"/>
        <v/>
      </c>
      <c r="Q1046" s="177" t="str">
        <f t="shared" si="301"/>
        <v/>
      </c>
      <c r="R1046" s="177" t="str">
        <f t="shared" si="301"/>
        <v/>
      </c>
      <c r="S1046" s="177" t="str">
        <f t="shared" si="301"/>
        <v/>
      </c>
      <c r="T1046" s="177" t="str">
        <f t="shared" si="301"/>
        <v/>
      </c>
      <c r="U1046" s="177" t="str">
        <f t="shared" si="301"/>
        <v/>
      </c>
      <c r="V1046" s="177" t="str">
        <f t="shared" si="301"/>
        <v/>
      </c>
      <c r="W1046" s="177" t="str">
        <f t="shared" si="285"/>
        <v/>
      </c>
      <c r="X1046" s="159" t="s">
        <v>201</v>
      </c>
      <c r="Y1046" s="179" t="str">
        <f t="shared" si="287"/>
        <v/>
      </c>
      <c r="Z1046" s="179" t="str">
        <f t="shared" si="288"/>
        <v/>
      </c>
      <c r="AA1046" s="179" t="str">
        <f t="shared" si="289"/>
        <v/>
      </c>
      <c r="AB1046" s="179" t="str">
        <f t="shared" si="290"/>
        <v/>
      </c>
      <c r="AC1046" s="179" t="str">
        <f t="shared" si="293"/>
        <v/>
      </c>
      <c r="AD1046" s="179" t="str">
        <f t="shared" si="296"/>
        <v/>
      </c>
      <c r="AE1046" s="178" t="str">
        <f t="shared" si="299"/>
        <v/>
      </c>
      <c r="AF1046" s="178" t="str">
        <f>$AS1066</f>
        <v/>
      </c>
      <c r="AG1046" s="178" t="str">
        <f>$AS$1067</f>
        <v/>
      </c>
      <c r="AH1046" s="178"/>
      <c r="AJ1046" s="168" t="str">
        <f>IF(กำหนดตัวแปร!B5=0,"",กำหนดตัวแปร!B5)</f>
        <v>กิจกรรมกลุ่ม</v>
      </c>
      <c r="AK1046" s="180">
        <f>IF(C$3=0,"",VLOOKUP(C$1004,'T-table'!A$3:J$106,7))</f>
        <v>2.5706000000000002</v>
      </c>
      <c r="AL1046" s="181">
        <f>IF(C$3=0,"",AK1033-(AK1046*($AK$1022/SQRT(C$1004))))</f>
        <v>2.8028011234108283</v>
      </c>
      <c r="AM1046" s="181">
        <f>IF(C$3=0,"",AK1033+(AK1046*($AK$1022/SQRT(C$1004))))</f>
        <v>3.9571988765891715</v>
      </c>
      <c r="AR1046" s="152" t="s">
        <v>232</v>
      </c>
      <c r="AS1046" s="123" t="str">
        <f>IF(K$3=0,"",TTEST(D$3:D$1002,K$3:K$1002,2,3))</f>
        <v/>
      </c>
    </row>
    <row r="1047" spans="1:45" s="123" customFormat="1" hidden="1" x14ac:dyDescent="0.5">
      <c r="O1047" s="144"/>
      <c r="P1047" s="144"/>
      <c r="Q1047" s="144"/>
      <c r="R1047" s="144"/>
      <c r="S1047" s="144"/>
      <c r="T1047" s="144"/>
      <c r="U1047" s="144"/>
      <c r="V1047" s="144"/>
      <c r="W1047" s="144"/>
      <c r="X1047" s="144"/>
      <c r="Y1047" s="144"/>
      <c r="Z1047" s="144"/>
      <c r="AA1047" s="144"/>
      <c r="AB1047" s="144"/>
      <c r="AC1047" s="144"/>
      <c r="AD1047" s="144"/>
      <c r="AE1047" s="144"/>
      <c r="AF1047" s="144"/>
      <c r="AG1047" s="144"/>
      <c r="AJ1047" s="168" t="str">
        <f>IF(กำหนดตัวแปร!B6=0,"",กำหนดตัวแปร!B6)</f>
        <v>สื่อคอมพิวเตอร์</v>
      </c>
      <c r="AK1047" s="180">
        <f>IF(D$3=0,"",VLOOKUP(D$1004,'T-table'!A$3:J$106,7))</f>
        <v>2.306</v>
      </c>
      <c r="AL1047" s="181">
        <f>IF(D$3=0,"",AK1034-(AK1047*($AK$1022/SQRT(D$1004))))</f>
        <v>2.6031542501385294</v>
      </c>
      <c r="AM1047" s="181">
        <f>IF(D$3=0,"",AK1034+(AK1047*($AK$1022/SQRT(D$1004))))</f>
        <v>3.4218457498614709</v>
      </c>
      <c r="AR1047" s="152" t="s">
        <v>233</v>
      </c>
      <c r="AS1047" s="123" t="str">
        <f>IF(F$3=0,"",TTEST(E$3:E$1002,F$3:F$1002,2,3))</f>
        <v/>
      </c>
    </row>
    <row r="1048" spans="1:45" s="123" customFormat="1" hidden="1" x14ac:dyDescent="0.5">
      <c r="O1048" s="144"/>
      <c r="P1048" s="144"/>
      <c r="Q1048" s="144"/>
      <c r="R1048" s="144"/>
      <c r="S1048" s="144"/>
      <c r="T1048" s="144"/>
      <c r="U1048" s="144"/>
      <c r="V1048" s="144"/>
      <c r="W1048" s="144"/>
      <c r="X1048" s="144"/>
      <c r="Y1048" s="144"/>
      <c r="Z1048" s="144"/>
      <c r="AA1048" s="144"/>
      <c r="AB1048" s="144" t="s">
        <v>267</v>
      </c>
      <c r="AC1048" s="121" t="s">
        <v>266</v>
      </c>
      <c r="AD1048" s="122"/>
      <c r="AE1048" s="122"/>
      <c r="AF1048" s="144" t="s">
        <v>268</v>
      </c>
      <c r="AH1048" s="144" t="s">
        <v>269</v>
      </c>
      <c r="AI1048" s="144" t="s">
        <v>270</v>
      </c>
      <c r="AJ1048" s="168" t="str">
        <f>IF(กำหนดตัวแปร!B7=0,"",กำหนดตัวแปร!B7)</f>
        <v>นอกสถานที่</v>
      </c>
      <c r="AK1048" s="180">
        <f>IF(E$3=0,"",VLOOKUP(E$1004,'T-table'!A$3:J$106,7))</f>
        <v>2.306</v>
      </c>
      <c r="AL1048" s="181">
        <f>IF(E$3=0,"",AK1035-(AK1048*($AK$1022/SQRT(E$1004))))</f>
        <v>2.1369042501385298</v>
      </c>
      <c r="AM1048" s="181">
        <f>IF(E$3=0,"",AK1035+(AK1048*($AK$1022/SQRT(E$1004))))</f>
        <v>2.9555957498614704</v>
      </c>
      <c r="AR1048" s="152" t="s">
        <v>234</v>
      </c>
      <c r="AS1048" s="123" t="str">
        <f>IF(G$3=0,"",TTEST(E$3:E$1002,G$3:G$1002,2,3))</f>
        <v/>
      </c>
    </row>
    <row r="1049" spans="1:45" s="123" customFormat="1" hidden="1" x14ac:dyDescent="0.5">
      <c r="O1049" s="144"/>
      <c r="P1049" s="144"/>
      <c r="Q1049" s="144"/>
      <c r="R1049" s="144"/>
      <c r="S1049" s="144"/>
      <c r="T1049" s="144"/>
      <c r="U1049" s="144"/>
      <c r="V1049" s="144"/>
      <c r="W1049" s="144"/>
      <c r="X1049" s="144"/>
      <c r="Y1049" s="144"/>
      <c r="Z1049" s="144"/>
      <c r="AA1049" s="144">
        <v>12</v>
      </c>
      <c r="AB1049" s="155">
        <v>3</v>
      </c>
      <c r="AC1049" s="121" t="str">
        <f>IF(AB1049&lt;=$P$1022,$AJ$1045,"")</f>
        <v>ปกติ</v>
      </c>
      <c r="AD1049" s="123" t="str">
        <f>IF(AB1049&lt;=$P$1022,"กับ","")</f>
        <v>กับ</v>
      </c>
      <c r="AE1049" s="124" t="str">
        <f>IF(AB1049&lt;=$P$1022,$AJ$1046,"")</f>
        <v>กิจกรรมกลุ่ม</v>
      </c>
      <c r="AF1049" s="147">
        <f>IF(AB1049&lt;=$P$1022,ABS(C1026),"")</f>
        <v>0.94428571428571395</v>
      </c>
      <c r="AG1049" s="123" t="str">
        <f t="shared" ref="AG1049:AG1092" si="302">IF(AI1049=0,"",IF(AI1049&lt;=0.05,"*",""))</f>
        <v>*</v>
      </c>
      <c r="AH1049" s="147">
        <f>IF(AB1049&lt;=$P$1022,Y1026,"")</f>
        <v>0.60676598715422281</v>
      </c>
      <c r="AI1049" s="182">
        <f>IF(AB1049&lt;=$P$1022,Y1038,"")</f>
        <v>4.2474182620674929E-3</v>
      </c>
      <c r="AJ1049" s="168" t="str">
        <f>IF(กำหนดตัวแปร!B8=0,"",กำหนดตัวแปร!B8)</f>
        <v/>
      </c>
      <c r="AK1049" s="180" t="str">
        <f>IF(F$3=0,"",VLOOKUP(F$1004,'T-table'!A$3:J$106,7))</f>
        <v/>
      </c>
      <c r="AL1049" s="181" t="str">
        <f>IF(F$3=0,"",AK1036-(AK1049*($AK$1022/SQRT(F$1004))))</f>
        <v/>
      </c>
      <c r="AM1049" s="181" t="str">
        <f>IF(F$3=0,"",AK1036+(AK1049*($AK$1022/SQRT(F$1004))))</f>
        <v/>
      </c>
      <c r="AR1049" s="152" t="s">
        <v>235</v>
      </c>
      <c r="AS1049" s="123" t="str">
        <f>IF(H$3=0,"",TTEST(E$3:E$1002,H$3:H$1002,2,3))</f>
        <v/>
      </c>
    </row>
    <row r="1050" spans="1:45" s="123" customFormat="1" hidden="1" x14ac:dyDescent="0.5">
      <c r="O1050" s="144"/>
      <c r="P1050" s="144"/>
      <c r="Q1050" s="144"/>
      <c r="R1050" s="144"/>
      <c r="S1050" s="144"/>
      <c r="T1050" s="144"/>
      <c r="U1050" s="144"/>
      <c r="V1050" s="144"/>
      <c r="W1050" s="144"/>
      <c r="X1050" s="144"/>
      <c r="Y1050" s="144"/>
      <c r="Z1050" s="144"/>
      <c r="AA1050" s="144">
        <v>23</v>
      </c>
      <c r="AB1050" s="144">
        <v>3</v>
      </c>
      <c r="AC1050" s="121" t="str">
        <f>IF(AB1050&lt;=$P$1022,$AJ$1046,"")</f>
        <v>กิจกรรมกลุ่ม</v>
      </c>
      <c r="AD1050" s="123" t="str">
        <f t="shared" ref="AD1050:AD1051" si="303">IF(AB1050&lt;=$P$1022,"กับ","")</f>
        <v>กับ</v>
      </c>
      <c r="AE1050" s="124" t="str">
        <f>IF(AB1050&lt;=$P$1022,$AJ$1047,"")</f>
        <v>สื่อคอมพิวเตอร์</v>
      </c>
      <c r="AF1050" s="147">
        <f>IF(AB1050&lt;=$P$1022,ABS(D1027),"")</f>
        <v>0.36749999999999972</v>
      </c>
      <c r="AG1050" s="123" t="str">
        <f t="shared" si="302"/>
        <v/>
      </c>
      <c r="AH1050" s="147">
        <f>IF(AB1050&lt;=$P$1022,Z1027,"")</f>
        <v>0.59075350584566555</v>
      </c>
      <c r="AI1050" s="182">
        <f>IF(AB1050&lt;=$P$1022,Z1039,"")</f>
        <v>0.16022936153016956</v>
      </c>
      <c r="AJ1050" s="168" t="str">
        <f>IF(กำหนดตัวแปร!B9=0,"",กำหนดตัวแปร!B9)</f>
        <v/>
      </c>
      <c r="AK1050" s="180" t="str">
        <f>IF(G$3=0,"",VLOOKUP(G$1004,'T-table'!A$3:J$106,7))</f>
        <v/>
      </c>
      <c r="AL1050" s="181" t="str">
        <f>IF(G$3=0,"",AK1037-(AK1050*($AK$1022/SQRT(G$1004))))</f>
        <v/>
      </c>
      <c r="AM1050" s="181" t="str">
        <f>IF(G$3=0,"",AK1037+(AK1050*($AK$1022/SQRT(G$1004))))</f>
        <v/>
      </c>
      <c r="AR1050" s="152" t="s">
        <v>236</v>
      </c>
      <c r="AS1050" s="123" t="str">
        <f>IF(I$3=0,"",TTEST(E$3:E$1002,I$3:I$1002,2,3))</f>
        <v/>
      </c>
    </row>
    <row r="1051" spans="1:45" s="123" customFormat="1" hidden="1" x14ac:dyDescent="0.5">
      <c r="O1051" s="144"/>
      <c r="P1051" s="144"/>
      <c r="Q1051" s="144"/>
      <c r="R1051" s="144"/>
      <c r="S1051" s="144"/>
      <c r="T1051" s="144"/>
      <c r="U1051" s="144"/>
      <c r="V1051" s="144"/>
      <c r="W1051" s="144"/>
      <c r="X1051" s="144"/>
      <c r="Y1051" s="144"/>
      <c r="Z1051" s="144"/>
      <c r="AA1051" s="144">
        <v>31</v>
      </c>
      <c r="AB1051" s="144">
        <v>3</v>
      </c>
      <c r="AC1051" s="121" t="str">
        <f>IF(AB1051&lt;=$P$1022,$AJ$1047,"")</f>
        <v>สื่อคอมพิวเตอร์</v>
      </c>
      <c r="AD1051" s="123" t="str">
        <f t="shared" si="303"/>
        <v>กับ</v>
      </c>
      <c r="AE1051" s="124" t="str">
        <f>IF(AB1051&lt;=$P$1022,$AJ$1045,"")</f>
        <v>ปกติ</v>
      </c>
      <c r="AF1051" s="147">
        <f>IF(AB1051&lt;=$P$1022,ABS(C1027),"")</f>
        <v>0.57678571428571423</v>
      </c>
      <c r="AG1051" s="123" t="str">
        <f t="shared" si="302"/>
        <v>*</v>
      </c>
      <c r="AH1051" s="147">
        <f>IF(AB1051&lt;=$P$1022,Y1027,"")</f>
        <v>0.53631043013762569</v>
      </c>
      <c r="AI1051" s="182">
        <f>IF(AB1051&lt;=$P$1022,Y1039,"")</f>
        <v>3.6788282648449661E-2</v>
      </c>
      <c r="AJ1051" s="168" t="str">
        <f>IF(กำหนดตัวแปร!B10=0,"",กำหนดตัวแปร!B10)</f>
        <v/>
      </c>
      <c r="AK1051" s="180" t="str">
        <f>IF(H$3=0,"",VLOOKUP(H$1004,'T-table'!A$3:J$106,7))</f>
        <v/>
      </c>
      <c r="AL1051" s="181" t="str">
        <f>IF(H$3=0,"",AK1038-(AK1051*($AK$1022/SQRT(H$1004))))</f>
        <v/>
      </c>
      <c r="AM1051" s="181" t="str">
        <f>IF(H$3=0,"",AK1038+(AK1051*($AK$1022/SQRT(H$1004))))</f>
        <v/>
      </c>
      <c r="AR1051" s="152" t="s">
        <v>237</v>
      </c>
      <c r="AS1051" s="123" t="str">
        <f>IF(J$3=0,"",TTEST(E$3:E$1002,J$3:J$1002,2,3))</f>
        <v/>
      </c>
    </row>
    <row r="1052" spans="1:45" s="123" customFormat="1" hidden="1" x14ac:dyDescent="0.5">
      <c r="O1052" s="144"/>
      <c r="P1052" s="144"/>
      <c r="Q1052" s="144"/>
      <c r="R1052" s="144"/>
      <c r="S1052" s="144"/>
      <c r="T1052" s="144"/>
      <c r="U1052" s="144"/>
      <c r="V1052" s="144"/>
      <c r="W1052" s="144"/>
      <c r="X1052" s="144"/>
      <c r="Y1052" s="144"/>
      <c r="Z1052" s="144"/>
      <c r="AA1052" s="144">
        <v>41</v>
      </c>
      <c r="AB1052" s="144">
        <v>4</v>
      </c>
      <c r="AC1052" s="121" t="str">
        <f>IF(AB1052&lt;=$P$1022,$AJ$1048,"")</f>
        <v>นอกสถานที่</v>
      </c>
      <c r="AD1052" s="123" t="str">
        <f>IF(AB1052&lt;=$P$1022,"กับ","")</f>
        <v>กับ</v>
      </c>
      <c r="AE1052" s="124" t="str">
        <f>IF(AB1052&lt;=$P$1022,$AJ$1045,"")</f>
        <v>ปกติ</v>
      </c>
      <c r="AF1052" s="147">
        <f>IF(AB1052&lt;=$P$1022,ABS(C1028),"")</f>
        <v>0.11053571428571418</v>
      </c>
      <c r="AG1052" s="123" t="str">
        <f t="shared" si="302"/>
        <v/>
      </c>
      <c r="AH1052" s="147">
        <f>IF(AB1052&lt;=$P$1022,Y1028,"")</f>
        <v>0.53631043013762569</v>
      </c>
      <c r="AI1052" s="182">
        <f>IF(AB1052&lt;=$P$1022,Y1040,"")</f>
        <v>0.69874739565691346</v>
      </c>
      <c r="AJ1052" s="168" t="str">
        <f>IF(กำหนดตัวแปร!B11=0,"",กำหนดตัวแปร!B11)</f>
        <v/>
      </c>
      <c r="AK1052" s="180" t="str">
        <f>IF(I$3=0,"",VLOOKUP(I$1004,'T-table'!A$3:J$106,7))</f>
        <v/>
      </c>
      <c r="AL1052" s="181" t="str">
        <f>IF(I$3=0,"",AK1039-(AK1052*($AK$1022/SQRT(I$1004))))</f>
        <v/>
      </c>
      <c r="AM1052" s="181" t="str">
        <f>IF(I$3=0,"",AK1039+(AK1052*($AK$1022/SQRT(I$1004))))</f>
        <v/>
      </c>
      <c r="AR1052" s="152" t="s">
        <v>238</v>
      </c>
      <c r="AS1052" s="123" t="str">
        <f>IF(K$3=0,"",TTEST(E$3:E$1002,K$3:K$1002,2,3))</f>
        <v/>
      </c>
    </row>
    <row r="1053" spans="1:45" s="123" customFormat="1" hidden="1" x14ac:dyDescent="0.5">
      <c r="O1053" s="144"/>
      <c r="P1053" s="144"/>
      <c r="Q1053" s="144"/>
      <c r="R1053" s="144"/>
      <c r="S1053" s="144"/>
      <c r="T1053" s="144"/>
      <c r="U1053" s="144"/>
      <c r="V1053" s="144"/>
      <c r="W1053" s="144"/>
      <c r="X1053" s="144"/>
      <c r="Y1053" s="144"/>
      <c r="Z1053" s="144"/>
      <c r="AA1053" s="144">
        <v>42</v>
      </c>
      <c r="AB1053" s="144">
        <v>4</v>
      </c>
      <c r="AC1053" s="121" t="str">
        <f>IF(AB1053&lt;=$P$1022,$AJ$1048,"")</f>
        <v>นอกสถานที่</v>
      </c>
      <c r="AD1053" s="123" t="str">
        <f t="shared" ref="AD1053:AD1093" si="304">IF(AB1053&lt;=$P$1022,"กับ","")</f>
        <v>กับ</v>
      </c>
      <c r="AE1053" s="124" t="str">
        <f>IF(AB1053&lt;=$P$1022,$AJ$1046,"")</f>
        <v>กิจกรรมกลุ่ม</v>
      </c>
      <c r="AF1053" s="147">
        <f>IF(AB1053&lt;=$P$1022,ABS(D1028),"")</f>
        <v>0.83374999999999977</v>
      </c>
      <c r="AG1053" s="123" t="str">
        <f t="shared" si="302"/>
        <v>*</v>
      </c>
      <c r="AH1053" s="147">
        <f>IF(AB1053&lt;=$P$1022,Z1028,"")</f>
        <v>0.59075350584566555</v>
      </c>
      <c r="AI1053" s="182">
        <f>IF(AB1053&lt;=$P$1022,Z1040,"")</f>
        <v>1.1491893279289876E-2</v>
      </c>
      <c r="AJ1053" s="168" t="str">
        <f>IF(กำหนดตัวแปร!B12=0,"",กำหนดตัวแปร!B12)</f>
        <v/>
      </c>
      <c r="AK1053" s="180" t="str">
        <f>IF(J$3=0,"",VLOOKUP(J$1004,'T-table'!A$3:J$106,7))</f>
        <v/>
      </c>
      <c r="AL1053" s="181" t="str">
        <f>IF(J$3=0,"",AK1040-(AK1053*($AK$1022/SQRT(J$1004))))</f>
        <v/>
      </c>
      <c r="AM1053" s="181" t="str">
        <f>IF(J$3=0,"",AK1040+(AK1053*($AK$1022/SQRT(J$1004))))</f>
        <v/>
      </c>
      <c r="AR1053" s="152" t="s">
        <v>239</v>
      </c>
      <c r="AS1053" s="123" t="str">
        <f>IF(G$3=0,"",TTEST(F$3:F$1002,G$3:G$1002,2,3))</f>
        <v/>
      </c>
    </row>
    <row r="1054" spans="1:45" s="123" customFormat="1" hidden="1" x14ac:dyDescent="0.5">
      <c r="O1054" s="144"/>
      <c r="P1054" s="144"/>
      <c r="Q1054" s="144"/>
      <c r="R1054" s="144"/>
      <c r="S1054" s="144"/>
      <c r="T1054" s="144"/>
      <c r="U1054" s="144"/>
      <c r="V1054" s="144"/>
      <c r="W1054" s="144"/>
      <c r="X1054" s="144"/>
      <c r="Y1054" s="144"/>
      <c r="Z1054" s="144"/>
      <c r="AA1054" s="144">
        <v>43</v>
      </c>
      <c r="AB1054" s="144">
        <v>4</v>
      </c>
      <c r="AC1054" s="121" t="str">
        <f>IF(AB1054&lt;=$P$1022,$AJ$1048,"")</f>
        <v>นอกสถานที่</v>
      </c>
      <c r="AD1054" s="123" t="str">
        <f t="shared" si="304"/>
        <v>กับ</v>
      </c>
      <c r="AE1054" s="124" t="str">
        <f>IF(AB1054&lt;=$P$1022,$AJ$1047,"")</f>
        <v>สื่อคอมพิวเตอร์</v>
      </c>
      <c r="AF1054" s="147">
        <f>IF(AB1054&lt;=$P$1022,ABS(E1028),"")</f>
        <v>0.46625000000000005</v>
      </c>
      <c r="AG1054" s="123" t="str">
        <f t="shared" si="302"/>
        <v/>
      </c>
      <c r="AH1054" s="147">
        <f>IF(AB1054&lt;=$P$1022,AA1028,"")</f>
        <v>0.51812509973568299</v>
      </c>
      <c r="AI1054" s="182">
        <f>IF(AB1054&lt;=$P$1022,AA1040,"")</f>
        <v>0.1046494055915566</v>
      </c>
      <c r="AJ1054" s="168" t="str">
        <f>IF(กำหนดตัวแปร!B13=0,"",กำหนดตัวแปร!B13)</f>
        <v/>
      </c>
      <c r="AK1054" s="180" t="str">
        <f>IF(K$3=0,"",VLOOKUP(K$1004,'T-table'!A$3:J$106,7))</f>
        <v/>
      </c>
      <c r="AL1054" s="181" t="str">
        <f>IF(K$3=0,"",AK1041-(AK1054*($AK$1022/SQRT(K$1004))))</f>
        <v/>
      </c>
      <c r="AM1054" s="181" t="str">
        <f>IF(K$3=0,"",AK1041+(AK1054*($AK$1022/SQRT(K$1004))))</f>
        <v/>
      </c>
      <c r="AR1054" s="152" t="s">
        <v>240</v>
      </c>
      <c r="AS1054" s="123" t="str">
        <f>IF(H$3=0,"",TTEST(F$3:F$1002,H$3:H$1002,2,3))</f>
        <v/>
      </c>
    </row>
    <row r="1055" spans="1:45" s="123" customFormat="1" hidden="1" x14ac:dyDescent="0.5">
      <c r="O1055" s="144"/>
      <c r="P1055" s="144"/>
      <c r="Q1055" s="144"/>
      <c r="R1055" s="144"/>
      <c r="S1055" s="144"/>
      <c r="T1055" s="144"/>
      <c r="U1055" s="144"/>
      <c r="V1055" s="144"/>
      <c r="W1055" s="144"/>
      <c r="X1055" s="144"/>
      <c r="Y1055" s="144"/>
      <c r="Z1055" s="144"/>
      <c r="AA1055" s="144">
        <v>51</v>
      </c>
      <c r="AB1055" s="144">
        <v>5</v>
      </c>
      <c r="AC1055" s="121" t="str">
        <f>IF(AB1055&lt;=$P$1022,$AJ$1049,"")</f>
        <v/>
      </c>
      <c r="AD1055" s="123" t="str">
        <f t="shared" si="304"/>
        <v/>
      </c>
      <c r="AE1055" s="124" t="str">
        <f>IF(AB1055&lt;=$P$1022,$AJ$1045,"")</f>
        <v/>
      </c>
      <c r="AF1055" s="147" t="str">
        <f>IF(AB1055&lt;=$P$1022,ABS(C1029),"")</f>
        <v/>
      </c>
      <c r="AG1055" s="123" t="str">
        <f t="shared" si="302"/>
        <v/>
      </c>
      <c r="AH1055" s="147" t="str">
        <f>IF(AB1055&lt;=$P$1022,Y1029,"")</f>
        <v/>
      </c>
      <c r="AI1055" s="182" t="str">
        <f>IF(AB1055&lt;=$P$1022,Y1041,"")</f>
        <v/>
      </c>
      <c r="AJ1055" s="152" t="s">
        <v>48</v>
      </c>
      <c r="AK1055" s="180">
        <f>IF(X$3=0,"",VLOOKUP(L$1004,'T-table'!A$3:J$106,7))</f>
        <v>2.0484</v>
      </c>
      <c r="AL1055" s="181">
        <f>IF(X$3=0,"",AK1042-(AK1055*($AK$1022/SQRT(L$1004))))</f>
        <v>2.6063521209029163</v>
      </c>
      <c r="AM1055" s="181">
        <f>IF(X$3=0,"",AK1042+(AK1055*($AK$1022/SQRT(L$1004))))</f>
        <v>2.9950764505256551</v>
      </c>
      <c r="AR1055" s="152" t="s">
        <v>241</v>
      </c>
      <c r="AS1055" s="123" t="str">
        <f>IF(I$3=0,"",TTEST(F$3:F$1002,I$3:I$1002,2,3))</f>
        <v/>
      </c>
    </row>
    <row r="1056" spans="1:45" s="123" customFormat="1" hidden="1" x14ac:dyDescent="0.5">
      <c r="O1056" s="144"/>
      <c r="P1056" s="144"/>
      <c r="Q1056" s="144"/>
      <c r="R1056" s="144"/>
      <c r="S1056" s="144"/>
      <c r="T1056" s="144"/>
      <c r="U1056" s="144"/>
      <c r="V1056" s="144"/>
      <c r="W1056" s="144"/>
      <c r="X1056" s="144"/>
      <c r="Y1056" s="144"/>
      <c r="Z1056" s="144"/>
      <c r="AA1056" s="144">
        <v>52</v>
      </c>
      <c r="AB1056" s="144">
        <v>5</v>
      </c>
      <c r="AC1056" s="121" t="str">
        <f>IF(AB1056&lt;=$P$1022,$AJ$1049,"")</f>
        <v/>
      </c>
      <c r="AD1056" s="123" t="str">
        <f t="shared" si="304"/>
        <v/>
      </c>
      <c r="AE1056" s="124" t="str">
        <f t="shared" ref="AE1056:AE1086" si="305">IF(AB1056&lt;=$P$1022,$AJ$1046,"")</f>
        <v/>
      </c>
      <c r="AF1056" s="147" t="str">
        <f>IF(AB1056&lt;=$P$1022,ABS(D1029),"")</f>
        <v/>
      </c>
      <c r="AG1056" s="123" t="str">
        <f t="shared" si="302"/>
        <v/>
      </c>
      <c r="AH1056" s="147" t="str">
        <f>IF(AB1056&lt;=$P$1022,Z1029,"")</f>
        <v/>
      </c>
      <c r="AI1056" s="182" t="str">
        <f>IF(AB1056&lt;=$P$1022,Z1041,"")</f>
        <v/>
      </c>
      <c r="AR1056" s="152" t="s">
        <v>242</v>
      </c>
      <c r="AS1056" s="123" t="str">
        <f>IF(J$3=0,"",TTEST(F$3:F$1002,J$3:J$1002,2,3))</f>
        <v/>
      </c>
    </row>
    <row r="1057" spans="14:45" s="123" customFormat="1" hidden="1" x14ac:dyDescent="0.5">
      <c r="O1057" s="144"/>
      <c r="P1057" s="144"/>
      <c r="Q1057" s="144"/>
      <c r="R1057" s="144"/>
      <c r="S1057" s="144"/>
      <c r="T1057" s="144"/>
      <c r="U1057" s="144"/>
      <c r="V1057" s="144"/>
      <c r="W1057" s="144"/>
      <c r="X1057" s="144"/>
      <c r="Y1057" s="144"/>
      <c r="Z1057" s="144"/>
      <c r="AA1057" s="144">
        <v>53</v>
      </c>
      <c r="AB1057" s="144">
        <v>5</v>
      </c>
      <c r="AC1057" s="121" t="str">
        <f>IF(AB1057&lt;=$P$1022,$AJ$1049,"")</f>
        <v/>
      </c>
      <c r="AD1057" s="123" t="str">
        <f t="shared" si="304"/>
        <v/>
      </c>
      <c r="AE1057" s="124" t="str">
        <f>IF(AB1057&lt;=$P$1022,$AJ$1047,"")</f>
        <v/>
      </c>
      <c r="AF1057" s="147" t="str">
        <f>IF(AB1057&lt;=$P$1022,ABS(E1029),"")</f>
        <v/>
      </c>
      <c r="AG1057" s="123" t="str">
        <f t="shared" si="302"/>
        <v/>
      </c>
      <c r="AH1057" s="147" t="str">
        <f>IF(AB1057&lt;=$P$1022,AA1029,"")</f>
        <v/>
      </c>
      <c r="AI1057" s="182" t="str">
        <f>IF(AB1057&lt;=$P$1022,AA1041,"")</f>
        <v/>
      </c>
      <c r="AR1057" s="152" t="s">
        <v>243</v>
      </c>
      <c r="AS1057" s="123" t="str">
        <f>IF(K$3=0,"",TTEST(F$3:F$1002,K$3:K$1002,2,3))</f>
        <v/>
      </c>
    </row>
    <row r="1058" spans="14:45" s="123" customFormat="1" hidden="1" x14ac:dyDescent="0.5">
      <c r="O1058" s="144"/>
      <c r="P1058" s="144"/>
      <c r="Q1058" s="144"/>
      <c r="R1058" s="144"/>
      <c r="S1058" s="144"/>
      <c r="T1058" s="144"/>
      <c r="U1058" s="144"/>
      <c r="V1058" s="144"/>
      <c r="W1058" s="144"/>
      <c r="X1058" s="144"/>
      <c r="Y1058" s="144"/>
      <c r="Z1058" s="144"/>
      <c r="AA1058" s="144">
        <v>54</v>
      </c>
      <c r="AB1058" s="144">
        <v>5</v>
      </c>
      <c r="AC1058" s="121" t="str">
        <f>IF(AB1058&lt;=$P$1022,$AJ$1049,"")</f>
        <v/>
      </c>
      <c r="AD1058" s="123" t="str">
        <f t="shared" si="304"/>
        <v/>
      </c>
      <c r="AE1058" s="124" t="str">
        <f>IF(AB1058&lt;=$P$1022,$AJ$1048,"")</f>
        <v/>
      </c>
      <c r="AF1058" s="147" t="str">
        <f>IF(AB1058&lt;=$P$1022,ABS(F1029),"")</f>
        <v/>
      </c>
      <c r="AG1058" s="123" t="str">
        <f t="shared" si="302"/>
        <v/>
      </c>
      <c r="AH1058" s="147" t="str">
        <f>IF(AB1058&lt;=$P$1022,AB1029,"")</f>
        <v/>
      </c>
      <c r="AI1058" s="182" t="str">
        <f>IF(AB1058&lt;=$P$1022,AB1041,"")</f>
        <v/>
      </c>
      <c r="AR1058" s="152" t="s">
        <v>244</v>
      </c>
      <c r="AS1058" s="123" t="str">
        <f>IF(H$3=0,"",TTEST(G$3:G$1002,H$3:H$1002,2,3))</f>
        <v/>
      </c>
    </row>
    <row r="1059" spans="14:45" s="123" customFormat="1" hidden="1" x14ac:dyDescent="0.5">
      <c r="N1059" s="144"/>
      <c r="O1059" s="144"/>
      <c r="P1059" s="144"/>
      <c r="Q1059" s="144"/>
      <c r="R1059" s="144"/>
      <c r="S1059" s="144"/>
      <c r="T1059" s="144"/>
      <c r="U1059" s="144"/>
      <c r="V1059" s="144"/>
      <c r="W1059" s="144"/>
      <c r="X1059" s="144"/>
      <c r="Y1059" s="144"/>
      <c r="Z1059" s="144"/>
      <c r="AA1059" s="144">
        <v>61</v>
      </c>
      <c r="AB1059" s="144">
        <v>6</v>
      </c>
      <c r="AC1059" s="121" t="str">
        <f>IF(AB1059&lt;=$P$1022,$AJ$1050,"")</f>
        <v/>
      </c>
      <c r="AD1059" s="123" t="str">
        <f t="shared" si="304"/>
        <v/>
      </c>
      <c r="AE1059" s="124" t="str">
        <f>IF(AB1059&lt;=$P$1022,$AJ$1045,"")</f>
        <v/>
      </c>
      <c r="AF1059" s="147" t="str">
        <f>IF(AB1059&lt;=$P$1022,ABS(C1030),"")</f>
        <v/>
      </c>
      <c r="AG1059" s="123" t="str">
        <f t="shared" si="302"/>
        <v/>
      </c>
      <c r="AH1059" s="147" t="str">
        <f>IF(AB1059&lt;=$P$1022,Y1030,"")</f>
        <v/>
      </c>
      <c r="AI1059" s="182" t="str">
        <f>IF(AB1059&lt;=$P$1022,Y1042,"")</f>
        <v/>
      </c>
      <c r="AR1059" s="152" t="s">
        <v>245</v>
      </c>
      <c r="AS1059" s="123" t="str">
        <f>IF(I$3=0,"",TTEST(G$3:G$1002,I$3:I$1002,2,3))</f>
        <v/>
      </c>
    </row>
    <row r="1060" spans="14:45" s="123" customFormat="1" hidden="1" x14ac:dyDescent="0.5">
      <c r="N1060" s="144"/>
      <c r="O1060" s="144"/>
      <c r="P1060" s="144"/>
      <c r="Q1060" s="144"/>
      <c r="R1060" s="144"/>
      <c r="S1060" s="144"/>
      <c r="T1060" s="144"/>
      <c r="U1060" s="144"/>
      <c r="V1060" s="144"/>
      <c r="W1060" s="144"/>
      <c r="X1060" s="144"/>
      <c r="Y1060" s="144"/>
      <c r="Z1060" s="144"/>
      <c r="AA1060" s="144">
        <v>62</v>
      </c>
      <c r="AB1060" s="144">
        <v>6</v>
      </c>
      <c r="AC1060" s="121" t="str">
        <f>IF(AB1060&lt;=$P$1022,$AJ$1050,"")</f>
        <v/>
      </c>
      <c r="AD1060" s="123" t="str">
        <f t="shared" si="304"/>
        <v/>
      </c>
      <c r="AE1060" s="124" t="str">
        <f>IF(AB1060&lt;=$P$1022,$AJ$1046,"")</f>
        <v/>
      </c>
      <c r="AF1060" s="147" t="str">
        <f>IF(AB1060&lt;=$P$1022,ABS(D1030),"")</f>
        <v/>
      </c>
      <c r="AG1060" s="123" t="str">
        <f t="shared" si="302"/>
        <v/>
      </c>
      <c r="AH1060" s="147" t="str">
        <f>IF(AB1060&lt;=$P$1022,Z1030,"")</f>
        <v/>
      </c>
      <c r="AI1060" s="182" t="str">
        <f>IF(AB1060&lt;=$P$1022,Z1042,"")</f>
        <v/>
      </c>
      <c r="AR1060" s="152" t="s">
        <v>246</v>
      </c>
      <c r="AS1060" s="123" t="str">
        <f>IF(J$3=0,"",TTEST(G$3:G$1002,J$3:J$1002,2,3))</f>
        <v/>
      </c>
    </row>
    <row r="1061" spans="14:45" s="123" customFormat="1" hidden="1" x14ac:dyDescent="0.5">
      <c r="N1061" s="144"/>
      <c r="O1061" s="144"/>
      <c r="P1061" s="144"/>
      <c r="Q1061" s="144"/>
      <c r="R1061" s="144"/>
      <c r="S1061" s="144"/>
      <c r="T1061" s="144"/>
      <c r="U1061" s="144"/>
      <c r="V1061" s="144"/>
      <c r="W1061" s="144"/>
      <c r="X1061" s="144"/>
      <c r="Y1061" s="144"/>
      <c r="Z1061" s="144"/>
      <c r="AA1061" s="144">
        <v>63</v>
      </c>
      <c r="AB1061" s="144">
        <v>6</v>
      </c>
      <c r="AC1061" s="121" t="str">
        <f>IF(AB1061&lt;=$P$1022,$AJ$1050,"")</f>
        <v/>
      </c>
      <c r="AD1061" s="123" t="str">
        <f t="shared" si="304"/>
        <v/>
      </c>
      <c r="AE1061" s="124" t="str">
        <f>IF(AB1061&lt;=$P$1022,$AJ$1047,"")</f>
        <v/>
      </c>
      <c r="AF1061" s="147" t="str">
        <f>IF(AB1061&lt;=$P$1022,ABS(E1030),"")</f>
        <v/>
      </c>
      <c r="AG1061" s="123" t="str">
        <f t="shared" si="302"/>
        <v/>
      </c>
      <c r="AH1061" s="147" t="str">
        <f>IF(AB1061&lt;=$P$1022,AA1030,"")</f>
        <v/>
      </c>
      <c r="AI1061" s="182" t="str">
        <f>IF(AB1061&lt;=$P$1022,AA1042,"")</f>
        <v/>
      </c>
      <c r="AR1061" s="152" t="s">
        <v>247</v>
      </c>
      <c r="AS1061" s="123" t="str">
        <f>IF(K$3=0,"",TTEST(G$3:G$1002,K$3:K$1002,2,3))</f>
        <v/>
      </c>
    </row>
    <row r="1062" spans="14:45" s="123" customFormat="1" hidden="1" x14ac:dyDescent="0.5">
      <c r="N1062" s="144"/>
      <c r="O1062" s="144"/>
      <c r="P1062" s="144"/>
      <c r="Q1062" s="144"/>
      <c r="R1062" s="144"/>
      <c r="S1062" s="144"/>
      <c r="T1062" s="144"/>
      <c r="U1062" s="144"/>
      <c r="V1062" s="144"/>
      <c r="W1062" s="144"/>
      <c r="X1062" s="144"/>
      <c r="Y1062" s="144"/>
      <c r="Z1062" s="144"/>
      <c r="AA1062" s="144">
        <v>64</v>
      </c>
      <c r="AB1062" s="144">
        <v>6</v>
      </c>
      <c r="AC1062" s="121" t="str">
        <f>IF(AB1062&lt;=$P$1022,$AJ$1050,"")</f>
        <v/>
      </c>
      <c r="AD1062" s="123" t="str">
        <f t="shared" si="304"/>
        <v/>
      </c>
      <c r="AE1062" s="124" t="str">
        <f>IF(AB1062&lt;=$P$1022,$AJ$1048,"")</f>
        <v/>
      </c>
      <c r="AF1062" s="147" t="str">
        <f>IF(AB1062&lt;=$P$1022,ABS(F1030),"")</f>
        <v/>
      </c>
      <c r="AG1062" s="123" t="str">
        <f t="shared" si="302"/>
        <v/>
      </c>
      <c r="AH1062" s="147" t="str">
        <f>IF(AB1062&lt;=$P$1022,AB1030,"")</f>
        <v/>
      </c>
      <c r="AI1062" s="182" t="str">
        <f>IF(AB1062&lt;=$P$1022,AB1042,"")</f>
        <v/>
      </c>
      <c r="AR1062" s="152" t="s">
        <v>248</v>
      </c>
      <c r="AS1062" s="123" t="str">
        <f>IF(I$3=0,"",TTEST(H$3:H$1002,I$3:I$1002,2,3))</f>
        <v/>
      </c>
    </row>
    <row r="1063" spans="14:45" s="123" customFormat="1" hidden="1" x14ac:dyDescent="0.5">
      <c r="N1063" s="144"/>
      <c r="O1063" s="144"/>
      <c r="P1063" s="144"/>
      <c r="Q1063" s="144"/>
      <c r="R1063" s="144"/>
      <c r="S1063" s="144"/>
      <c r="T1063" s="144"/>
      <c r="U1063" s="144"/>
      <c r="V1063" s="144"/>
      <c r="W1063" s="144"/>
      <c r="X1063" s="144"/>
      <c r="Y1063" s="144"/>
      <c r="Z1063" s="144"/>
      <c r="AA1063" s="144">
        <v>65</v>
      </c>
      <c r="AB1063" s="144">
        <v>6</v>
      </c>
      <c r="AC1063" s="121" t="str">
        <f>IF(AB1063&lt;=$P$1022,$AJ$1050,"")</f>
        <v/>
      </c>
      <c r="AD1063" s="123" t="str">
        <f t="shared" si="304"/>
        <v/>
      </c>
      <c r="AE1063" s="124" t="str">
        <f>IF(AB1063&lt;=$P$1022,$AJ$1049,"")</f>
        <v/>
      </c>
      <c r="AF1063" s="147" t="str">
        <f>IF(AB1063&lt;=$P$1022,ABS(G1030),"")</f>
        <v/>
      </c>
      <c r="AG1063" s="123" t="str">
        <f t="shared" si="302"/>
        <v/>
      </c>
      <c r="AH1063" s="147" t="str">
        <f>IF(AB1063&lt;=$P$1022,AC1030,"")</f>
        <v/>
      </c>
      <c r="AI1063" s="182" t="str">
        <f>IF(AB1063&lt;=$P$1022,AC1042,"")</f>
        <v/>
      </c>
      <c r="AR1063" s="152" t="s">
        <v>249</v>
      </c>
      <c r="AS1063" s="123" t="str">
        <f>IF(J$3=0,"",TTEST(H$3:H$1002,J$3:J$1002,2,3))</f>
        <v/>
      </c>
    </row>
    <row r="1064" spans="14:45" s="123" customFormat="1" hidden="1" x14ac:dyDescent="0.5">
      <c r="N1064" s="144"/>
      <c r="O1064" s="144"/>
      <c r="P1064" s="144"/>
      <c r="Q1064" s="144"/>
      <c r="R1064" s="144"/>
      <c r="S1064" s="144"/>
      <c r="T1064" s="144"/>
      <c r="U1064" s="144"/>
      <c r="V1064" s="144"/>
      <c r="W1064" s="144"/>
      <c r="X1064" s="144"/>
      <c r="Y1064" s="144"/>
      <c r="Z1064" s="144"/>
      <c r="AA1064" s="144">
        <v>71</v>
      </c>
      <c r="AB1064" s="144">
        <v>7</v>
      </c>
      <c r="AC1064" s="121" t="str">
        <f t="shared" ref="AC1064:AC1069" si="306">IF(AB1064&lt;=$P$1022,$AJ$1051,"")</f>
        <v/>
      </c>
      <c r="AD1064" s="123" t="str">
        <f t="shared" si="304"/>
        <v/>
      </c>
      <c r="AE1064" s="124" t="str">
        <f>IF(AB1064&lt;=$P$1022,$AJ$1045,"")</f>
        <v/>
      </c>
      <c r="AF1064" s="147" t="str">
        <f>IF(AB1064&lt;=$P$1022,ABS(C1031),"")</f>
        <v/>
      </c>
      <c r="AG1064" s="123" t="str">
        <f t="shared" si="302"/>
        <v/>
      </c>
      <c r="AH1064" s="147" t="str">
        <f>IF(AB1064&lt;=$P$1022,Y1031,"")</f>
        <v/>
      </c>
      <c r="AI1064" s="182" t="str">
        <f>IF(AB1064&lt;=$P$1022,Y1043,"")</f>
        <v/>
      </c>
      <c r="AR1064" s="152" t="s">
        <v>250</v>
      </c>
      <c r="AS1064" s="123" t="str">
        <f>IF(K$3=0,"",TTEST(H$3:H$1002,K$3:K$1002,2,3))</f>
        <v/>
      </c>
    </row>
    <row r="1065" spans="14:45" s="123" customFormat="1" hidden="1" x14ac:dyDescent="0.5">
      <c r="N1065" s="144"/>
      <c r="O1065" s="144"/>
      <c r="P1065" s="144"/>
      <c r="Q1065" s="144"/>
      <c r="R1065" s="144"/>
      <c r="S1065" s="144"/>
      <c r="T1065" s="144"/>
      <c r="U1065" s="144"/>
      <c r="V1065" s="144"/>
      <c r="W1065" s="144"/>
      <c r="X1065" s="144"/>
      <c r="Y1065" s="144"/>
      <c r="Z1065" s="144"/>
      <c r="AA1065" s="144">
        <v>72</v>
      </c>
      <c r="AB1065" s="144">
        <v>7</v>
      </c>
      <c r="AC1065" s="121" t="str">
        <f t="shared" si="306"/>
        <v/>
      </c>
      <c r="AD1065" s="123" t="str">
        <f t="shared" si="304"/>
        <v/>
      </c>
      <c r="AE1065" s="124" t="str">
        <f>IF(AB1065&lt;=$P$1022,$AJ$1046,"")</f>
        <v/>
      </c>
      <c r="AF1065" s="147" t="str">
        <f>IF(AB1065&lt;=$P$1022,ABS(D1031),"")</f>
        <v/>
      </c>
      <c r="AG1065" s="123" t="str">
        <f t="shared" si="302"/>
        <v/>
      </c>
      <c r="AH1065" s="147" t="str">
        <f>IF(AB1065&lt;=$P$1022,Z1031,"")</f>
        <v/>
      </c>
      <c r="AI1065" s="182" t="str">
        <f>IF(AB1065&lt;=$P$1022,Z1043,"")</f>
        <v/>
      </c>
      <c r="AR1065" s="152" t="s">
        <v>251</v>
      </c>
      <c r="AS1065" s="123" t="str">
        <f>IF(J$3=0,"",TTEST(I$3:I$1002,J$3:J$1002,2,3))</f>
        <v/>
      </c>
    </row>
    <row r="1066" spans="14:45" s="123" customFormat="1" hidden="1" x14ac:dyDescent="0.5">
      <c r="N1066" s="144"/>
      <c r="O1066" s="144"/>
      <c r="P1066" s="144"/>
      <c r="Q1066" s="144"/>
      <c r="R1066" s="144"/>
      <c r="S1066" s="144"/>
      <c r="T1066" s="144"/>
      <c r="U1066" s="144"/>
      <c r="V1066" s="144"/>
      <c r="W1066" s="144"/>
      <c r="X1066" s="144"/>
      <c r="Y1066" s="144"/>
      <c r="Z1066" s="144"/>
      <c r="AA1066" s="144">
        <v>73</v>
      </c>
      <c r="AB1066" s="144">
        <v>7</v>
      </c>
      <c r="AC1066" s="121" t="str">
        <f t="shared" si="306"/>
        <v/>
      </c>
      <c r="AD1066" s="123" t="str">
        <f t="shared" si="304"/>
        <v/>
      </c>
      <c r="AE1066" s="124" t="str">
        <f>IF(AB1066&lt;=$P$1022,$AJ$1047,"")</f>
        <v/>
      </c>
      <c r="AF1066" s="147" t="str">
        <f>IF(AB1066&lt;=$P$1022,ABS(E1031),"")</f>
        <v/>
      </c>
      <c r="AG1066" s="123" t="str">
        <f t="shared" si="302"/>
        <v/>
      </c>
      <c r="AH1066" s="147" t="str">
        <f>IF(AB1066&lt;=$P$1022,AA1031,"")</f>
        <v/>
      </c>
      <c r="AI1066" s="182" t="str">
        <f>IF(AB1066&lt;=$P$1022,AA1043,"")</f>
        <v/>
      </c>
      <c r="AR1066" s="152" t="s">
        <v>252</v>
      </c>
      <c r="AS1066" s="123" t="str">
        <f>IF(K$3=0,"",TTEST(I$3:I$1002,K$3:K$1002,2,3))</f>
        <v/>
      </c>
    </row>
    <row r="1067" spans="14:45" s="123" customFormat="1" hidden="1" x14ac:dyDescent="0.5">
      <c r="N1067" s="144"/>
      <c r="O1067" s="144"/>
      <c r="P1067" s="144"/>
      <c r="Q1067" s="144"/>
      <c r="R1067" s="144"/>
      <c r="S1067" s="144"/>
      <c r="T1067" s="144"/>
      <c r="U1067" s="144"/>
      <c r="V1067" s="144"/>
      <c r="W1067" s="144"/>
      <c r="X1067" s="144"/>
      <c r="Y1067" s="144"/>
      <c r="Z1067" s="144"/>
      <c r="AA1067" s="144">
        <v>74</v>
      </c>
      <c r="AB1067" s="144">
        <v>7</v>
      </c>
      <c r="AC1067" s="121" t="str">
        <f t="shared" si="306"/>
        <v/>
      </c>
      <c r="AD1067" s="123" t="str">
        <f t="shared" si="304"/>
        <v/>
      </c>
      <c r="AE1067" s="124" t="str">
        <f>IF(AB1067&lt;=$P$1022,$AJ$1048,"")</f>
        <v/>
      </c>
      <c r="AF1067" s="147" t="str">
        <f>IF(AB1067&lt;=$P$1022,ABS(F1031),"")</f>
        <v/>
      </c>
      <c r="AG1067" s="123" t="str">
        <f t="shared" si="302"/>
        <v/>
      </c>
      <c r="AH1067" s="147" t="str">
        <f>IF(AB1067&lt;=$P$1022,AB1031,"")</f>
        <v/>
      </c>
      <c r="AI1067" s="182" t="str">
        <f>IF(AB1067&lt;=$P$1022,AB1043,"")</f>
        <v/>
      </c>
      <c r="AR1067" s="152" t="s">
        <v>253</v>
      </c>
      <c r="AS1067" s="123" t="str">
        <f>IF(K$3=0,"",TTEST(J$3:J$1002,K$3:K$1002,2,3))</f>
        <v/>
      </c>
    </row>
    <row r="1068" spans="14:45" s="123" customFormat="1" hidden="1" x14ac:dyDescent="0.5">
      <c r="N1068" s="144"/>
      <c r="O1068" s="144"/>
      <c r="P1068" s="144"/>
      <c r="Q1068" s="144"/>
      <c r="R1068" s="144"/>
      <c r="S1068" s="144"/>
      <c r="T1068" s="144"/>
      <c r="U1068" s="144"/>
      <c r="V1068" s="144"/>
      <c r="W1068" s="144"/>
      <c r="X1068" s="144"/>
      <c r="Y1068" s="144"/>
      <c r="Z1068" s="144"/>
      <c r="AA1068" s="144">
        <v>75</v>
      </c>
      <c r="AB1068" s="144">
        <v>7</v>
      </c>
      <c r="AC1068" s="121" t="str">
        <f t="shared" si="306"/>
        <v/>
      </c>
      <c r="AD1068" s="123" t="str">
        <f t="shared" si="304"/>
        <v/>
      </c>
      <c r="AE1068" s="124" t="str">
        <f>IF(AB1068&lt;=$P$1022,$AJ$1049,"")</f>
        <v/>
      </c>
      <c r="AF1068" s="147" t="str">
        <f>IF(AB1068&lt;=$P$1022,ABS(G1031),"")</f>
        <v/>
      </c>
      <c r="AG1068" s="123" t="str">
        <f t="shared" si="302"/>
        <v/>
      </c>
      <c r="AH1068" s="147" t="str">
        <f>IF(AB1068&lt;=$P$1022,AC1031,"")</f>
        <v/>
      </c>
      <c r="AI1068" s="182" t="str">
        <f>IF(AB1068&lt;=$P$1022,AC1043,"")</f>
        <v/>
      </c>
    </row>
    <row r="1069" spans="14:45" s="123" customFormat="1" hidden="1" x14ac:dyDescent="0.5">
      <c r="N1069" s="144"/>
      <c r="O1069" s="144"/>
      <c r="P1069" s="144"/>
      <c r="Q1069" s="144"/>
      <c r="R1069" s="144"/>
      <c r="S1069" s="144"/>
      <c r="T1069" s="144"/>
      <c r="U1069" s="144"/>
      <c r="V1069" s="144"/>
      <c r="W1069" s="144"/>
      <c r="X1069" s="144"/>
      <c r="Y1069" s="144"/>
      <c r="Z1069" s="144"/>
      <c r="AA1069" s="144">
        <v>76</v>
      </c>
      <c r="AB1069" s="144">
        <v>7</v>
      </c>
      <c r="AC1069" s="121" t="str">
        <f t="shared" si="306"/>
        <v/>
      </c>
      <c r="AD1069" s="123" t="str">
        <f t="shared" si="304"/>
        <v/>
      </c>
      <c r="AE1069" s="124" t="str">
        <f>IF(AB1069&lt;=$P$1022,$AJ$1050,"")</f>
        <v/>
      </c>
      <c r="AF1069" s="147" t="str">
        <f>IF(AB1069&lt;=$P$1022,ABS(H1031),"")</f>
        <v/>
      </c>
      <c r="AG1069" s="123" t="str">
        <f t="shared" si="302"/>
        <v/>
      </c>
      <c r="AH1069" s="147" t="str">
        <f>IF(AB1069&lt;=$P$1022,AD1031,"")</f>
        <v/>
      </c>
      <c r="AI1069" s="182" t="str">
        <f>IF(AB1069&lt;=$P$1022,AD1043,"")</f>
        <v/>
      </c>
    </row>
    <row r="1070" spans="14:45" s="123" customFormat="1" hidden="1" x14ac:dyDescent="0.5">
      <c r="N1070" s="144"/>
      <c r="O1070" s="144"/>
      <c r="P1070" s="144"/>
      <c r="Q1070" s="144"/>
      <c r="R1070" s="144"/>
      <c r="S1070" s="144"/>
      <c r="T1070" s="144"/>
      <c r="U1070" s="144"/>
      <c r="V1070" s="144"/>
      <c r="W1070" s="144"/>
      <c r="X1070" s="144"/>
      <c r="Y1070" s="144"/>
      <c r="Z1070" s="144"/>
      <c r="AA1070" s="144">
        <v>81</v>
      </c>
      <c r="AB1070" s="144">
        <v>8</v>
      </c>
      <c r="AC1070" s="121" t="str">
        <f t="shared" ref="AC1070:AC1076" si="307">IF(AB1070&lt;=$P$1022,$AJ$1052,"")</f>
        <v/>
      </c>
      <c r="AD1070" s="123" t="str">
        <f t="shared" si="304"/>
        <v/>
      </c>
      <c r="AE1070" s="124" t="str">
        <f>IF(AB1070&lt;=$P$1022,$AJ$1045,"")</f>
        <v/>
      </c>
      <c r="AF1070" s="147" t="str">
        <f>IF(AB1070&lt;=$P$1022,ABS(C1032),"")</f>
        <v/>
      </c>
      <c r="AG1070" s="123" t="str">
        <f t="shared" si="302"/>
        <v/>
      </c>
      <c r="AH1070" s="147" t="str">
        <f>IF(AB1070&lt;=$P$1022,Y1032,"")</f>
        <v/>
      </c>
      <c r="AI1070" s="182" t="str">
        <f>IF(AB1070&lt;=$P$1022,Y1044,"")</f>
        <v/>
      </c>
    </row>
    <row r="1071" spans="14:45" s="123" customFormat="1" hidden="1" x14ac:dyDescent="0.5">
      <c r="N1071" s="144"/>
      <c r="O1071" s="144"/>
      <c r="P1071" s="144"/>
      <c r="Q1071" s="144"/>
      <c r="R1071" s="144"/>
      <c r="S1071" s="144"/>
      <c r="T1071" s="144"/>
      <c r="U1071" s="144"/>
      <c r="V1071" s="144"/>
      <c r="W1071" s="144"/>
      <c r="X1071" s="144"/>
      <c r="Y1071" s="144"/>
      <c r="Z1071" s="144"/>
      <c r="AA1071" s="144">
        <v>82</v>
      </c>
      <c r="AB1071" s="144">
        <v>8</v>
      </c>
      <c r="AC1071" s="121" t="str">
        <f t="shared" si="307"/>
        <v/>
      </c>
      <c r="AD1071" s="123" t="str">
        <f t="shared" si="304"/>
        <v/>
      </c>
      <c r="AE1071" s="124" t="str">
        <f>IF(AB1071&lt;=$P$1022,$AJ$1046,"")</f>
        <v/>
      </c>
      <c r="AF1071" s="147" t="str">
        <f>IF(AB1071&lt;=$P$1022,ABS(D1032),"")</f>
        <v/>
      </c>
      <c r="AG1071" s="123" t="str">
        <f t="shared" si="302"/>
        <v/>
      </c>
      <c r="AH1071" s="147" t="str">
        <f>IF(AB1071&lt;=$P$1022,Z1032,"")</f>
        <v/>
      </c>
      <c r="AI1071" s="182" t="str">
        <f>IF(AB1071&lt;=$P$1022,Z1044,"")</f>
        <v/>
      </c>
    </row>
    <row r="1072" spans="14:45" s="123" customFormat="1" hidden="1" x14ac:dyDescent="0.5">
      <c r="N1072" s="144"/>
      <c r="O1072" s="144"/>
      <c r="P1072" s="144"/>
      <c r="Q1072" s="144"/>
      <c r="R1072" s="144"/>
      <c r="S1072" s="144"/>
      <c r="T1072" s="144"/>
      <c r="U1072" s="144"/>
      <c r="V1072" s="144"/>
      <c r="W1072" s="144"/>
      <c r="X1072" s="144"/>
      <c r="Y1072" s="144"/>
      <c r="Z1072" s="144"/>
      <c r="AA1072" s="144">
        <v>83</v>
      </c>
      <c r="AB1072" s="144">
        <v>8</v>
      </c>
      <c r="AC1072" s="121" t="str">
        <f t="shared" si="307"/>
        <v/>
      </c>
      <c r="AD1072" s="123" t="str">
        <f t="shared" si="304"/>
        <v/>
      </c>
      <c r="AE1072" s="124" t="str">
        <f>IF(AB1072&lt;=$P$1022,$AJ$1047,"")</f>
        <v/>
      </c>
      <c r="AF1072" s="147" t="str">
        <f>IF(AB1072&lt;=$P$1022,ABS(E1032),"")</f>
        <v/>
      </c>
      <c r="AG1072" s="123" t="str">
        <f t="shared" si="302"/>
        <v/>
      </c>
      <c r="AH1072" s="147" t="str">
        <f>IF(AB1072&lt;=$P$1022,AA1032,"")</f>
        <v/>
      </c>
      <c r="AI1072" s="182" t="str">
        <f>IF(AB1072&lt;=$P$1022,AA1044,"")</f>
        <v/>
      </c>
    </row>
    <row r="1073" spans="14:35" s="123" customFormat="1" hidden="1" x14ac:dyDescent="0.5">
      <c r="N1073" s="144"/>
      <c r="O1073" s="144"/>
      <c r="P1073" s="144"/>
      <c r="Q1073" s="144"/>
      <c r="R1073" s="144"/>
      <c r="S1073" s="144"/>
      <c r="T1073" s="144"/>
      <c r="U1073" s="144"/>
      <c r="V1073" s="144"/>
      <c r="W1073" s="144"/>
      <c r="X1073" s="144"/>
      <c r="Y1073" s="144"/>
      <c r="Z1073" s="144"/>
      <c r="AA1073" s="144">
        <v>84</v>
      </c>
      <c r="AB1073" s="144">
        <v>8</v>
      </c>
      <c r="AC1073" s="121" t="str">
        <f t="shared" si="307"/>
        <v/>
      </c>
      <c r="AD1073" s="123" t="str">
        <f t="shared" si="304"/>
        <v/>
      </c>
      <c r="AE1073" s="124" t="str">
        <f>IF(AB1073&lt;=$P$1022,$AJ$1048,"")</f>
        <v/>
      </c>
      <c r="AF1073" s="147" t="str">
        <f>IF(AB1073&lt;=$P$1022,ABS(F1032),"")</f>
        <v/>
      </c>
      <c r="AG1073" s="123" t="str">
        <f t="shared" si="302"/>
        <v/>
      </c>
      <c r="AH1073" s="147" t="str">
        <f>IF(AB1073&lt;=$P$1022,AB1032,"")</f>
        <v/>
      </c>
      <c r="AI1073" s="182" t="str">
        <f>IF(AB1073&lt;=$P$1022,AB1044,"")</f>
        <v/>
      </c>
    </row>
    <row r="1074" spans="14:35" s="123" customFormat="1" hidden="1" x14ac:dyDescent="0.5">
      <c r="N1074" s="144"/>
      <c r="O1074" s="144"/>
      <c r="P1074" s="144"/>
      <c r="Q1074" s="144"/>
      <c r="R1074" s="144"/>
      <c r="S1074" s="144"/>
      <c r="T1074" s="144"/>
      <c r="U1074" s="144"/>
      <c r="V1074" s="144"/>
      <c r="W1074" s="144"/>
      <c r="X1074" s="144"/>
      <c r="Y1074" s="144"/>
      <c r="Z1074" s="144"/>
      <c r="AA1074" s="144">
        <v>85</v>
      </c>
      <c r="AB1074" s="144">
        <v>8</v>
      </c>
      <c r="AC1074" s="121" t="str">
        <f t="shared" si="307"/>
        <v/>
      </c>
      <c r="AD1074" s="123" t="str">
        <f t="shared" si="304"/>
        <v/>
      </c>
      <c r="AE1074" s="124" t="str">
        <f>IF(AB1074&lt;=$P$1022,$AJ$1049,"")</f>
        <v/>
      </c>
      <c r="AF1074" s="147" t="str">
        <f>IF(AB1074&lt;=$P$1022,ABS(G1032),"")</f>
        <v/>
      </c>
      <c r="AG1074" s="123" t="str">
        <f t="shared" si="302"/>
        <v/>
      </c>
      <c r="AH1074" s="147" t="str">
        <f>IF(AB1074&lt;=$P$1022,AC1032,"")</f>
        <v/>
      </c>
      <c r="AI1074" s="182" t="str">
        <f>IF(AB1074&lt;=$P$1022,AC1044,"")</f>
        <v/>
      </c>
    </row>
    <row r="1075" spans="14:35" s="123" customFormat="1" hidden="1" x14ac:dyDescent="0.5">
      <c r="N1075" s="144"/>
      <c r="O1075" s="144"/>
      <c r="P1075" s="144"/>
      <c r="Q1075" s="144"/>
      <c r="R1075" s="144"/>
      <c r="S1075" s="144"/>
      <c r="T1075" s="144"/>
      <c r="U1075" s="144"/>
      <c r="V1075" s="144"/>
      <c r="W1075" s="144"/>
      <c r="X1075" s="144"/>
      <c r="Y1075" s="144"/>
      <c r="Z1075" s="144"/>
      <c r="AA1075" s="144">
        <v>86</v>
      </c>
      <c r="AB1075" s="144">
        <v>8</v>
      </c>
      <c r="AC1075" s="121" t="str">
        <f t="shared" si="307"/>
        <v/>
      </c>
      <c r="AD1075" s="123" t="str">
        <f t="shared" si="304"/>
        <v/>
      </c>
      <c r="AE1075" s="124" t="str">
        <f>IF(AB1075&lt;=$P$1022,$AJ$1050,"")</f>
        <v/>
      </c>
      <c r="AF1075" s="147" t="str">
        <f>IF(AB1075&lt;=$P$1022,ABS(H1032),"")</f>
        <v/>
      </c>
      <c r="AG1075" s="123" t="str">
        <f t="shared" si="302"/>
        <v/>
      </c>
      <c r="AH1075" s="147" t="str">
        <f>IF(AB1075&lt;=$P$1022,AD1032,"")</f>
        <v/>
      </c>
      <c r="AI1075" s="182" t="str">
        <f>IF(AB1075&lt;=$P$1022,AD1044,"")</f>
        <v/>
      </c>
    </row>
    <row r="1076" spans="14:35" s="123" customFormat="1" hidden="1" x14ac:dyDescent="0.5">
      <c r="N1076" s="144"/>
      <c r="O1076" s="144"/>
      <c r="P1076" s="144"/>
      <c r="Q1076" s="144"/>
      <c r="R1076" s="144"/>
      <c r="S1076" s="144"/>
      <c r="T1076" s="144"/>
      <c r="U1076" s="144"/>
      <c r="V1076" s="144"/>
      <c r="W1076" s="144"/>
      <c r="X1076" s="144"/>
      <c r="Y1076" s="144"/>
      <c r="Z1076" s="144"/>
      <c r="AA1076" s="144">
        <v>87</v>
      </c>
      <c r="AB1076" s="144">
        <v>8</v>
      </c>
      <c r="AC1076" s="121" t="str">
        <f t="shared" si="307"/>
        <v/>
      </c>
      <c r="AD1076" s="123" t="str">
        <f t="shared" si="304"/>
        <v/>
      </c>
      <c r="AE1076" s="124" t="str">
        <f>IF(AB1076&lt;=$P$1022,$AJ$1051,"")</f>
        <v/>
      </c>
      <c r="AF1076" s="147" t="str">
        <f>IF(AB1076&lt;=$P$1022,ABS(I1032),"")</f>
        <v/>
      </c>
      <c r="AG1076" s="123" t="str">
        <f t="shared" si="302"/>
        <v/>
      </c>
      <c r="AH1076" s="147" t="str">
        <f>IF(AB1076&lt;=$P$1022,AE1032,"")</f>
        <v/>
      </c>
      <c r="AI1076" s="182" t="str">
        <f>IF(AB1076&lt;=$P$1022,AE1044,"")</f>
        <v/>
      </c>
    </row>
    <row r="1077" spans="14:35" s="123" customFormat="1" hidden="1" x14ac:dyDescent="0.5">
      <c r="N1077" s="144"/>
      <c r="O1077" s="144"/>
      <c r="P1077" s="144"/>
      <c r="Q1077" s="144"/>
      <c r="R1077" s="144"/>
      <c r="S1077" s="144"/>
      <c r="T1077" s="144"/>
      <c r="U1077" s="144"/>
      <c r="V1077" s="144"/>
      <c r="W1077" s="144"/>
      <c r="X1077" s="144"/>
      <c r="Y1077" s="144"/>
      <c r="Z1077" s="144"/>
      <c r="AA1077" s="144">
        <v>91</v>
      </c>
      <c r="AB1077" s="144">
        <v>9</v>
      </c>
      <c r="AC1077" s="121" t="str">
        <f t="shared" ref="AC1077:AC1084" si="308">IF(AB1077&lt;=$P$1022,$AJ$1053,"")</f>
        <v/>
      </c>
      <c r="AD1077" s="123" t="str">
        <f t="shared" si="304"/>
        <v/>
      </c>
      <c r="AE1077" s="124" t="str">
        <f>IF(AB1077&lt;=$P$1022,$AJ$1045,"")</f>
        <v/>
      </c>
      <c r="AF1077" s="147" t="str">
        <f>IF(AB1077&lt;=$P$1022,ABS(C1033),"")</f>
        <v/>
      </c>
      <c r="AG1077" s="123" t="str">
        <f t="shared" si="302"/>
        <v/>
      </c>
      <c r="AH1077" s="147" t="str">
        <f>IF(AB1077&lt;=$P$1022,Y1033,"")</f>
        <v/>
      </c>
      <c r="AI1077" s="182" t="str">
        <f>IF(AB1077&lt;=$P$1022,Y1045,"")</f>
        <v/>
      </c>
    </row>
    <row r="1078" spans="14:35" s="123" customFormat="1" hidden="1" x14ac:dyDescent="0.5">
      <c r="N1078" s="144"/>
      <c r="O1078" s="144"/>
      <c r="P1078" s="144"/>
      <c r="Q1078" s="144"/>
      <c r="R1078" s="144"/>
      <c r="S1078" s="144"/>
      <c r="T1078" s="144"/>
      <c r="U1078" s="144"/>
      <c r="V1078" s="144"/>
      <c r="W1078" s="144"/>
      <c r="X1078" s="144"/>
      <c r="Y1078" s="144"/>
      <c r="Z1078" s="144"/>
      <c r="AA1078" s="144">
        <v>92</v>
      </c>
      <c r="AB1078" s="144">
        <v>9</v>
      </c>
      <c r="AC1078" s="121" t="str">
        <f t="shared" si="308"/>
        <v/>
      </c>
      <c r="AD1078" s="123" t="str">
        <f t="shared" si="304"/>
        <v/>
      </c>
      <c r="AE1078" s="124" t="str">
        <f>IF(AB1078&lt;=$P$1022,$AJ$1046,"")</f>
        <v/>
      </c>
      <c r="AF1078" s="147" t="str">
        <f>IF(AB1078&lt;=$P$1022,ABS(D1033),"")</f>
        <v/>
      </c>
      <c r="AG1078" s="123" t="str">
        <f t="shared" si="302"/>
        <v/>
      </c>
      <c r="AH1078" s="147" t="str">
        <f>IF(AB1078&lt;=$P$1022,Z1033,"")</f>
        <v/>
      </c>
      <c r="AI1078" s="182" t="str">
        <f>IF(AB1078&lt;=$P$1022,Z1045,"")</f>
        <v/>
      </c>
    </row>
    <row r="1079" spans="14:35" s="123" customFormat="1" hidden="1" x14ac:dyDescent="0.5">
      <c r="N1079" s="144"/>
      <c r="O1079" s="144"/>
      <c r="P1079" s="144"/>
      <c r="Q1079" s="144"/>
      <c r="R1079" s="144"/>
      <c r="S1079" s="144"/>
      <c r="T1079" s="144"/>
      <c r="U1079" s="144"/>
      <c r="V1079" s="144"/>
      <c r="W1079" s="144"/>
      <c r="X1079" s="144"/>
      <c r="Y1079" s="144"/>
      <c r="Z1079" s="144"/>
      <c r="AA1079" s="144">
        <v>93</v>
      </c>
      <c r="AB1079" s="144">
        <v>9</v>
      </c>
      <c r="AC1079" s="121" t="str">
        <f t="shared" si="308"/>
        <v/>
      </c>
      <c r="AD1079" s="123" t="str">
        <f t="shared" si="304"/>
        <v/>
      </c>
      <c r="AE1079" s="124" t="str">
        <f>IF(AB1079&lt;=$P$1022,$AJ$1047,"")</f>
        <v/>
      </c>
      <c r="AF1079" s="147" t="str">
        <f>IF(AB1079&lt;=$P$1022,ABS(E1033),"")</f>
        <v/>
      </c>
      <c r="AG1079" s="123" t="str">
        <f t="shared" si="302"/>
        <v/>
      </c>
      <c r="AH1079" s="147" t="str">
        <f>IF(AB1079&lt;=$P$1022,AA1033,"")</f>
        <v/>
      </c>
      <c r="AI1079" s="182" t="str">
        <f>IF(AB1079&lt;=$P$1022,AA1045,"")</f>
        <v/>
      </c>
    </row>
    <row r="1080" spans="14:35" s="123" customFormat="1" hidden="1" x14ac:dyDescent="0.5">
      <c r="N1080" s="144"/>
      <c r="O1080" s="144"/>
      <c r="P1080" s="144"/>
      <c r="Q1080" s="144"/>
      <c r="R1080" s="144"/>
      <c r="S1080" s="144"/>
      <c r="T1080" s="144"/>
      <c r="U1080" s="144"/>
      <c r="V1080" s="144"/>
      <c r="W1080" s="144"/>
      <c r="X1080" s="144"/>
      <c r="Y1080" s="144"/>
      <c r="Z1080" s="144"/>
      <c r="AA1080" s="144">
        <v>94</v>
      </c>
      <c r="AB1080" s="144">
        <v>9</v>
      </c>
      <c r="AC1080" s="121" t="str">
        <f t="shared" si="308"/>
        <v/>
      </c>
      <c r="AD1080" s="123" t="str">
        <f t="shared" si="304"/>
        <v/>
      </c>
      <c r="AE1080" s="124" t="str">
        <f>IF(AB1080&lt;=$P$1022,$AJ$1048,"")</f>
        <v/>
      </c>
      <c r="AF1080" s="147" t="str">
        <f>IF(AB1080&lt;=$P$1022,ABS(F1033),"")</f>
        <v/>
      </c>
      <c r="AG1080" s="123" t="str">
        <f t="shared" si="302"/>
        <v/>
      </c>
      <c r="AH1080" s="147" t="str">
        <f>IF(AB1080&lt;=$P$1022,AB1033,"")</f>
        <v/>
      </c>
      <c r="AI1080" s="182" t="str">
        <f>IF(AB1080&lt;=$P$1022,AB1045,"")</f>
        <v/>
      </c>
    </row>
    <row r="1081" spans="14:35" s="123" customFormat="1" hidden="1" x14ac:dyDescent="0.5">
      <c r="N1081" s="144"/>
      <c r="O1081" s="144"/>
      <c r="P1081" s="144"/>
      <c r="Q1081" s="144"/>
      <c r="R1081" s="144"/>
      <c r="S1081" s="144"/>
      <c r="T1081" s="144"/>
      <c r="U1081" s="144"/>
      <c r="V1081" s="144"/>
      <c r="W1081" s="144"/>
      <c r="X1081" s="144"/>
      <c r="Y1081" s="144"/>
      <c r="Z1081" s="144"/>
      <c r="AA1081" s="144">
        <v>95</v>
      </c>
      <c r="AB1081" s="144">
        <v>9</v>
      </c>
      <c r="AC1081" s="121" t="str">
        <f t="shared" si="308"/>
        <v/>
      </c>
      <c r="AD1081" s="123" t="str">
        <f t="shared" si="304"/>
        <v/>
      </c>
      <c r="AE1081" s="124" t="str">
        <f>IF(AB1081&lt;=$P$1022,$AJ$1049,"")</f>
        <v/>
      </c>
      <c r="AF1081" s="147" t="str">
        <f>IF(AB1081&lt;=$P$1022,ABS(G1033),"")</f>
        <v/>
      </c>
      <c r="AG1081" s="123" t="str">
        <f t="shared" si="302"/>
        <v/>
      </c>
      <c r="AH1081" s="147" t="str">
        <f>IF(AB1081&lt;=$P$1022,AC1033,"")</f>
        <v/>
      </c>
      <c r="AI1081" s="182" t="str">
        <f>IF(AB1081&lt;=$P$1022,AC1045,"")</f>
        <v/>
      </c>
    </row>
    <row r="1082" spans="14:35" s="123" customFormat="1" hidden="1" x14ac:dyDescent="0.5">
      <c r="N1082" s="144"/>
      <c r="O1082" s="144"/>
      <c r="P1082" s="144"/>
      <c r="Q1082" s="144"/>
      <c r="R1082" s="144"/>
      <c r="S1082" s="144"/>
      <c r="T1082" s="144"/>
      <c r="U1082" s="144"/>
      <c r="V1082" s="144"/>
      <c r="W1082" s="144"/>
      <c r="X1082" s="144"/>
      <c r="Y1082" s="144"/>
      <c r="Z1082" s="144"/>
      <c r="AA1082" s="144">
        <v>96</v>
      </c>
      <c r="AB1082" s="144">
        <v>9</v>
      </c>
      <c r="AC1082" s="121" t="str">
        <f t="shared" si="308"/>
        <v/>
      </c>
      <c r="AD1082" s="123" t="str">
        <f t="shared" si="304"/>
        <v/>
      </c>
      <c r="AE1082" s="124" t="str">
        <f>IF(AB1082&lt;=$P$1022,$AJ$1050,"")</f>
        <v/>
      </c>
      <c r="AF1082" s="147" t="str">
        <f>IF(AB1082&lt;=$P$1022,ABS(H1033),"")</f>
        <v/>
      </c>
      <c r="AG1082" s="123" t="str">
        <f t="shared" si="302"/>
        <v/>
      </c>
      <c r="AH1082" s="147" t="str">
        <f>IF(AB1082&lt;=$P$1022,AD1033,"")</f>
        <v/>
      </c>
      <c r="AI1082" s="182" t="str">
        <f>IF(AB1082&lt;=$P$1022,AD1045,"")</f>
        <v/>
      </c>
    </row>
    <row r="1083" spans="14:35" s="123" customFormat="1" hidden="1" x14ac:dyDescent="0.5">
      <c r="N1083" s="144"/>
      <c r="O1083" s="144"/>
      <c r="P1083" s="144"/>
      <c r="Q1083" s="144"/>
      <c r="R1083" s="144"/>
      <c r="S1083" s="144"/>
      <c r="T1083" s="144"/>
      <c r="U1083" s="144"/>
      <c r="V1083" s="144"/>
      <c r="W1083" s="144"/>
      <c r="X1083" s="144"/>
      <c r="Y1083" s="144"/>
      <c r="Z1083" s="144"/>
      <c r="AA1083" s="144">
        <v>97</v>
      </c>
      <c r="AB1083" s="144">
        <v>9</v>
      </c>
      <c r="AC1083" s="121" t="str">
        <f t="shared" si="308"/>
        <v/>
      </c>
      <c r="AD1083" s="123" t="str">
        <f t="shared" si="304"/>
        <v/>
      </c>
      <c r="AE1083" s="124" t="str">
        <f>IF(AB1083&lt;=$P$1022,$AJ$1051,"")</f>
        <v/>
      </c>
      <c r="AF1083" s="147" t="str">
        <f>IF(AB1083&lt;=$P$1022,ABS(I1033),"")</f>
        <v/>
      </c>
      <c r="AG1083" s="123" t="str">
        <f t="shared" si="302"/>
        <v/>
      </c>
      <c r="AH1083" s="147" t="str">
        <f>IF(AB1083&lt;=$P$1022,AE1033,"")</f>
        <v/>
      </c>
      <c r="AI1083" s="182" t="str">
        <f>IF(AB1083&lt;=$P$1022,AE1045,"")</f>
        <v/>
      </c>
    </row>
    <row r="1084" spans="14:35" s="123" customFormat="1" hidden="1" x14ac:dyDescent="0.5">
      <c r="N1084" s="144"/>
      <c r="O1084" s="144"/>
      <c r="P1084" s="144"/>
      <c r="Q1084" s="144"/>
      <c r="R1084" s="144"/>
      <c r="S1084" s="144"/>
      <c r="T1084" s="144"/>
      <c r="U1084" s="144"/>
      <c r="V1084" s="144"/>
      <c r="W1084" s="144"/>
      <c r="X1084" s="144"/>
      <c r="Y1084" s="144"/>
      <c r="Z1084" s="144"/>
      <c r="AA1084" s="144">
        <v>98</v>
      </c>
      <c r="AB1084" s="144">
        <v>9</v>
      </c>
      <c r="AC1084" s="121" t="str">
        <f t="shared" si="308"/>
        <v/>
      </c>
      <c r="AD1084" s="123" t="str">
        <f t="shared" si="304"/>
        <v/>
      </c>
      <c r="AE1084" s="124" t="str">
        <f>IF(AB1084&lt;=$P$1022,$AJ$1052,"")</f>
        <v/>
      </c>
      <c r="AF1084" s="147" t="str">
        <f>IF(AB1084&lt;=$P$1022,ABS(J1033),"")</f>
        <v/>
      </c>
      <c r="AG1084" s="123" t="str">
        <f t="shared" si="302"/>
        <v/>
      </c>
      <c r="AH1084" s="147" t="str">
        <f>IF(AB1084&lt;=$P$1022,AF1033,"")</f>
        <v/>
      </c>
      <c r="AI1084" s="182" t="str">
        <f>IF(AB1084&lt;=$P$1022,AF1045,"")</f>
        <v/>
      </c>
    </row>
    <row r="1085" spans="14:35" s="123" customFormat="1" hidden="1" x14ac:dyDescent="0.5">
      <c r="N1085" s="144"/>
      <c r="O1085" s="144"/>
      <c r="P1085" s="144"/>
      <c r="Q1085" s="144"/>
      <c r="R1085" s="144"/>
      <c r="S1085" s="144"/>
      <c r="T1085" s="144"/>
      <c r="U1085" s="144"/>
      <c r="V1085" s="144"/>
      <c r="W1085" s="144"/>
      <c r="X1085" s="144"/>
      <c r="Y1085" s="144"/>
      <c r="Z1085" s="144"/>
      <c r="AA1085" s="144">
        <v>101</v>
      </c>
      <c r="AB1085" s="144">
        <v>10</v>
      </c>
      <c r="AC1085" s="121" t="str">
        <f t="shared" ref="AC1085:AC1093" si="309">IF(AB1085&lt;=$P$1022,$AJ$1054,"")</f>
        <v/>
      </c>
      <c r="AD1085" s="123" t="str">
        <f t="shared" si="304"/>
        <v/>
      </c>
      <c r="AE1085" s="124" t="str">
        <f>IF(AB1085&lt;=$P$1022,$AJ$1045,"")</f>
        <v/>
      </c>
      <c r="AF1085" s="147" t="str">
        <f>IF(AB1085&lt;=$P$1022,ABS(C1034),"")</f>
        <v/>
      </c>
      <c r="AG1085" s="123" t="str">
        <f t="shared" si="302"/>
        <v/>
      </c>
      <c r="AH1085" s="147" t="str">
        <f>IF(AB1085&lt;=$P$1022,Y1034,"")</f>
        <v/>
      </c>
      <c r="AI1085" s="182" t="str">
        <f>IF(AB1085&lt;=$P$1022,Y1046,"")</f>
        <v/>
      </c>
    </row>
    <row r="1086" spans="14:35" s="123" customFormat="1" hidden="1" x14ac:dyDescent="0.5">
      <c r="N1086" s="144"/>
      <c r="O1086" s="144"/>
      <c r="P1086" s="144"/>
      <c r="Q1086" s="144"/>
      <c r="R1086" s="144"/>
      <c r="S1086" s="144"/>
      <c r="T1086" s="144"/>
      <c r="U1086" s="144"/>
      <c r="V1086" s="144"/>
      <c r="W1086" s="144"/>
      <c r="X1086" s="144"/>
      <c r="Y1086" s="144"/>
      <c r="Z1086" s="144"/>
      <c r="AA1086" s="144">
        <v>102</v>
      </c>
      <c r="AB1086" s="144">
        <v>10</v>
      </c>
      <c r="AC1086" s="121" t="str">
        <f t="shared" si="309"/>
        <v/>
      </c>
      <c r="AD1086" s="123" t="str">
        <f t="shared" si="304"/>
        <v/>
      </c>
      <c r="AE1086" s="124" t="str">
        <f t="shared" si="305"/>
        <v/>
      </c>
      <c r="AF1086" s="147" t="str">
        <f>IF(AB1086&lt;=$P$1022,ABS(D1034),"")</f>
        <v/>
      </c>
      <c r="AG1086" s="123" t="str">
        <f t="shared" si="302"/>
        <v/>
      </c>
      <c r="AH1086" s="147" t="str">
        <f>IF(AB1086&lt;=$P$1022,Z1034,"")</f>
        <v/>
      </c>
      <c r="AI1086" s="182" t="str">
        <f>IF(AB1086&lt;=$P$1022,Z1046,"")</f>
        <v/>
      </c>
    </row>
    <row r="1087" spans="14:35" s="123" customFormat="1" hidden="1" x14ac:dyDescent="0.5">
      <c r="N1087" s="144"/>
      <c r="O1087" s="144"/>
      <c r="P1087" s="144"/>
      <c r="Q1087" s="144"/>
      <c r="R1087" s="144"/>
      <c r="S1087" s="144"/>
      <c r="T1087" s="144"/>
      <c r="U1087" s="144"/>
      <c r="V1087" s="144"/>
      <c r="W1087" s="144"/>
      <c r="X1087" s="144"/>
      <c r="Y1087" s="144"/>
      <c r="Z1087" s="144"/>
      <c r="AA1087" s="144">
        <v>103</v>
      </c>
      <c r="AB1087" s="144">
        <v>10</v>
      </c>
      <c r="AC1087" s="121" t="str">
        <f t="shared" si="309"/>
        <v/>
      </c>
      <c r="AD1087" s="123" t="str">
        <f t="shared" si="304"/>
        <v/>
      </c>
      <c r="AE1087" s="124" t="str">
        <f>IF(AB1087&lt;=$P$1022,$AJ$1047,"")</f>
        <v/>
      </c>
      <c r="AF1087" s="147" t="str">
        <f>IF(AB1087&lt;=$P$1022,ABS(E1034),"")</f>
        <v/>
      </c>
      <c r="AG1087" s="123" t="str">
        <f t="shared" si="302"/>
        <v/>
      </c>
      <c r="AH1087" s="147" t="str">
        <f>IF(AB1087&lt;=$P$1022,AA1034,"")</f>
        <v/>
      </c>
      <c r="AI1087" s="182" t="str">
        <f>IF(AB1087&lt;=$P$1022,AA1046,"")</f>
        <v/>
      </c>
    </row>
    <row r="1088" spans="14:35" s="123" customFormat="1" hidden="1" x14ac:dyDescent="0.5">
      <c r="N1088" s="144"/>
      <c r="O1088" s="144"/>
      <c r="P1088" s="144"/>
      <c r="Q1088" s="144"/>
      <c r="R1088" s="144"/>
      <c r="S1088" s="144"/>
      <c r="T1088" s="144"/>
      <c r="U1088" s="144"/>
      <c r="V1088" s="144"/>
      <c r="W1088" s="144"/>
      <c r="X1088" s="144"/>
      <c r="Y1088" s="144"/>
      <c r="Z1088" s="144"/>
      <c r="AA1088" s="144">
        <v>104</v>
      </c>
      <c r="AB1088" s="144">
        <v>10</v>
      </c>
      <c r="AC1088" s="121" t="str">
        <f t="shared" si="309"/>
        <v/>
      </c>
      <c r="AD1088" s="123" t="str">
        <f t="shared" si="304"/>
        <v/>
      </c>
      <c r="AE1088" s="124" t="str">
        <f>IF(AB1088&lt;=$P$1022,$AJ$1048,"")</f>
        <v/>
      </c>
      <c r="AF1088" s="147" t="str">
        <f>IF(AB1088&lt;=$P$1022,ABS(F1034),"")</f>
        <v/>
      </c>
      <c r="AG1088" s="123" t="str">
        <f t="shared" si="302"/>
        <v/>
      </c>
      <c r="AH1088" s="147" t="str">
        <f>IF(AB1088&lt;=$P$1022,AB1034,"")</f>
        <v/>
      </c>
      <c r="AI1088" s="182" t="str">
        <f>IF(AB1088&lt;=$P$1022,AB1046,"")</f>
        <v/>
      </c>
    </row>
    <row r="1089" spans="14:35" s="123" customFormat="1" hidden="1" x14ac:dyDescent="0.5">
      <c r="N1089" s="144"/>
      <c r="O1089" s="144"/>
      <c r="P1089" s="144"/>
      <c r="Q1089" s="144"/>
      <c r="R1089" s="144"/>
      <c r="S1089" s="144"/>
      <c r="T1089" s="144"/>
      <c r="U1089" s="144"/>
      <c r="V1089" s="144"/>
      <c r="W1089" s="144"/>
      <c r="X1089" s="144"/>
      <c r="Y1089" s="144"/>
      <c r="Z1089" s="144"/>
      <c r="AA1089" s="144">
        <v>105</v>
      </c>
      <c r="AB1089" s="144">
        <v>10</v>
      </c>
      <c r="AC1089" s="121" t="str">
        <f t="shared" si="309"/>
        <v/>
      </c>
      <c r="AD1089" s="123" t="str">
        <f t="shared" si="304"/>
        <v/>
      </c>
      <c r="AE1089" s="124" t="str">
        <f>IF(AB1089&lt;=$P$1022,$AJ$1049,"")</f>
        <v/>
      </c>
      <c r="AF1089" s="147" t="str">
        <f>IF(AB1089&lt;=$P$1022,ABS(G1034),"")</f>
        <v/>
      </c>
      <c r="AG1089" s="123" t="str">
        <f t="shared" si="302"/>
        <v/>
      </c>
      <c r="AH1089" s="147" t="str">
        <f>IF(AB1089&lt;=$P$1022,AC1034,"")</f>
        <v/>
      </c>
      <c r="AI1089" s="182" t="str">
        <f>IF(AB1089&lt;=$P$1022,AC1046,"")</f>
        <v/>
      </c>
    </row>
    <row r="1090" spans="14:35" s="123" customFormat="1" hidden="1" x14ac:dyDescent="0.5">
      <c r="N1090" s="144"/>
      <c r="O1090" s="144"/>
      <c r="P1090" s="144"/>
      <c r="Q1090" s="144"/>
      <c r="R1090" s="144"/>
      <c r="S1090" s="144"/>
      <c r="T1090" s="144"/>
      <c r="U1090" s="144"/>
      <c r="V1090" s="144"/>
      <c r="W1090" s="144"/>
      <c r="X1090" s="144"/>
      <c r="Y1090" s="144"/>
      <c r="Z1090" s="144"/>
      <c r="AA1090" s="144">
        <v>106</v>
      </c>
      <c r="AB1090" s="144">
        <v>10</v>
      </c>
      <c r="AC1090" s="121" t="str">
        <f t="shared" si="309"/>
        <v/>
      </c>
      <c r="AD1090" s="123" t="str">
        <f t="shared" si="304"/>
        <v/>
      </c>
      <c r="AE1090" s="124" t="str">
        <f>IF(AB1090&lt;=$P$1022,$AJ$1050,"")</f>
        <v/>
      </c>
      <c r="AF1090" s="147" t="str">
        <f>IF(AB1090&lt;=$P$1022,ABS(H1034),"")</f>
        <v/>
      </c>
      <c r="AG1090" s="123" t="str">
        <f t="shared" si="302"/>
        <v/>
      </c>
      <c r="AH1090" s="147" t="str">
        <f>IF(AB1090&lt;=$P$1022,AD1034,"")</f>
        <v/>
      </c>
      <c r="AI1090" s="182" t="str">
        <f>IF(AB1090&lt;=$P$1022,AD1046,"")</f>
        <v/>
      </c>
    </row>
    <row r="1091" spans="14:35" s="123" customFormat="1" hidden="1" x14ac:dyDescent="0.5">
      <c r="N1091" s="144"/>
      <c r="O1091" s="144"/>
      <c r="P1091" s="144"/>
      <c r="Q1091" s="144"/>
      <c r="R1091" s="144"/>
      <c r="S1091" s="144"/>
      <c r="T1091" s="144"/>
      <c r="U1091" s="144"/>
      <c r="V1091" s="144"/>
      <c r="W1091" s="144"/>
      <c r="X1091" s="144"/>
      <c r="Y1091" s="144"/>
      <c r="Z1091" s="144"/>
      <c r="AA1091" s="144">
        <v>107</v>
      </c>
      <c r="AB1091" s="144">
        <v>10</v>
      </c>
      <c r="AC1091" s="121" t="str">
        <f t="shared" si="309"/>
        <v/>
      </c>
      <c r="AD1091" s="123" t="str">
        <f t="shared" si="304"/>
        <v/>
      </c>
      <c r="AE1091" s="124" t="str">
        <f>IF(AB1091&lt;=$P$1022,$AJ$1051,"")</f>
        <v/>
      </c>
      <c r="AF1091" s="147" t="str">
        <f>IF(AB1091&lt;=$P$1022,ABS(I1034),"")</f>
        <v/>
      </c>
      <c r="AG1091" s="123" t="str">
        <f t="shared" si="302"/>
        <v/>
      </c>
      <c r="AH1091" s="147" t="str">
        <f>IF(AB1091&lt;=$P$1022,AE1034,"")</f>
        <v/>
      </c>
      <c r="AI1091" s="182" t="str">
        <f>IF(AB1091&lt;=$P$1022,AE1046,"")</f>
        <v/>
      </c>
    </row>
    <row r="1092" spans="14:35" s="123" customFormat="1" hidden="1" x14ac:dyDescent="0.5">
      <c r="N1092" s="144"/>
      <c r="O1092" s="144"/>
      <c r="P1092" s="144"/>
      <c r="Q1092" s="144"/>
      <c r="R1092" s="144"/>
      <c r="S1092" s="144"/>
      <c r="T1092" s="144"/>
      <c r="U1092" s="144"/>
      <c r="V1092" s="144"/>
      <c r="W1092" s="144"/>
      <c r="X1092" s="144"/>
      <c r="Y1092" s="144"/>
      <c r="Z1092" s="144"/>
      <c r="AA1092" s="144">
        <v>108</v>
      </c>
      <c r="AB1092" s="144">
        <v>10</v>
      </c>
      <c r="AC1092" s="121" t="str">
        <f t="shared" si="309"/>
        <v/>
      </c>
      <c r="AD1092" s="123" t="str">
        <f t="shared" si="304"/>
        <v/>
      </c>
      <c r="AE1092" s="124" t="str">
        <f>IF(AB1092&lt;=$P$1022,$AJ$1052,"")</f>
        <v/>
      </c>
      <c r="AF1092" s="147" t="str">
        <f>IF(AB1092&lt;=$P$1022,ABS(J1034),"")</f>
        <v/>
      </c>
      <c r="AG1092" s="123" t="str">
        <f t="shared" si="302"/>
        <v/>
      </c>
      <c r="AH1092" s="147" t="str">
        <f>IF(AB1092&lt;=$P$1022,AF1034,"")</f>
        <v/>
      </c>
      <c r="AI1092" s="182" t="str">
        <f>IF(AB1092&lt;=$P$1022,AF1046,"")</f>
        <v/>
      </c>
    </row>
    <row r="1093" spans="14:35" s="123" customFormat="1" hidden="1" x14ac:dyDescent="0.5">
      <c r="N1093" s="144"/>
      <c r="O1093" s="144"/>
      <c r="P1093" s="144"/>
      <c r="Q1093" s="144"/>
      <c r="R1093" s="144"/>
      <c r="S1093" s="144"/>
      <c r="T1093" s="144"/>
      <c r="U1093" s="144"/>
      <c r="V1093" s="144"/>
      <c r="W1093" s="144"/>
      <c r="X1093" s="144"/>
      <c r="Y1093" s="144"/>
      <c r="Z1093" s="144"/>
      <c r="AA1093" s="144">
        <v>109</v>
      </c>
      <c r="AB1093" s="144">
        <v>10</v>
      </c>
      <c r="AC1093" s="121" t="str">
        <f t="shared" si="309"/>
        <v/>
      </c>
      <c r="AD1093" s="123" t="str">
        <f t="shared" si="304"/>
        <v/>
      </c>
      <c r="AE1093" s="124" t="str">
        <f>IF(AB1093&lt;=$P$1022,$AJ$1053,"")</f>
        <v/>
      </c>
      <c r="AF1093" s="147" t="str">
        <f>IF(AB1093&lt;=$P$1022,ABS(K1034),"")</f>
        <v/>
      </c>
      <c r="AG1093" s="123" t="str">
        <f>IF(AI1093=0,"",IF(AI1093&lt;=0.05,"*",""))</f>
        <v/>
      </c>
      <c r="AH1093" s="147" t="str">
        <f>IF(AB1093&lt;=$P$1022,AG1034,"")</f>
        <v/>
      </c>
      <c r="AI1093" s="182" t="str">
        <f>IF(AB1093&lt;=$P$1022,AG1046,"")</f>
        <v/>
      </c>
    </row>
    <row r="1094" spans="14:35" s="123" customFormat="1" x14ac:dyDescent="0.5">
      <c r="N1094" s="144"/>
      <c r="O1094" s="144"/>
      <c r="P1094" s="144"/>
      <c r="Q1094" s="144"/>
      <c r="R1094" s="144"/>
      <c r="S1094" s="144"/>
      <c r="T1094" s="144"/>
      <c r="U1094" s="144"/>
      <c r="V1094" s="144"/>
      <c r="W1094" s="144"/>
      <c r="X1094" s="144"/>
      <c r="Y1094" s="144"/>
      <c r="Z1094" s="144"/>
      <c r="AA1094" s="144"/>
      <c r="AB1094" s="144"/>
      <c r="AC1094" s="144"/>
      <c r="AD1094" s="144"/>
      <c r="AE1094" s="144"/>
      <c r="AF1094" s="144"/>
      <c r="AG1094" s="144"/>
    </row>
  </sheetData>
  <sheetProtection password="F9E0" sheet="1" objects="1" scenarios="1"/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X176"/>
  <sheetViews>
    <sheetView showGridLines="0" workbookViewId="0"/>
  </sheetViews>
  <sheetFormatPr defaultRowHeight="21" x14ac:dyDescent="0.45"/>
  <cols>
    <col min="1" max="1" width="23.1640625" customWidth="1"/>
    <col min="2" max="2" width="12.1640625" customWidth="1"/>
    <col min="3" max="3" width="11.33203125" customWidth="1"/>
    <col min="4" max="4" width="11.1640625" customWidth="1"/>
    <col min="5" max="5" width="9.33203125" customWidth="1"/>
    <col min="6" max="6" width="9" customWidth="1"/>
    <col min="7" max="7" width="11.83203125" customWidth="1"/>
    <col min="8" max="8" width="11.6640625" customWidth="1"/>
    <col min="9" max="9" width="10.6640625" customWidth="1"/>
    <col min="11" max="11" width="9.33203125" customWidth="1"/>
    <col min="16" max="24" width="0" hidden="1" customWidth="1"/>
  </cols>
  <sheetData>
    <row r="1" spans="1:9" ht="23.25" x14ac:dyDescent="0.5">
      <c r="A1" s="45" t="s">
        <v>335</v>
      </c>
      <c r="B1" s="14"/>
      <c r="C1" s="14"/>
      <c r="D1" s="14"/>
      <c r="E1" s="14"/>
      <c r="F1" s="14"/>
      <c r="G1" s="220">
        <f>กรอกข้อมูล!$P$1022</f>
        <v>4</v>
      </c>
      <c r="H1" s="14" t="s">
        <v>37</v>
      </c>
      <c r="I1" s="15"/>
    </row>
    <row r="2" spans="1:9" ht="23.25" x14ac:dyDescent="0.5">
      <c r="A2" s="14" t="s">
        <v>38</v>
      </c>
      <c r="B2" s="14"/>
      <c r="C2" s="14"/>
      <c r="D2" s="14"/>
      <c r="E2" s="14"/>
      <c r="F2" s="14"/>
      <c r="G2" s="14"/>
      <c r="H2" s="14"/>
      <c r="I2" s="14"/>
    </row>
    <row r="3" spans="1:9" ht="24.75" x14ac:dyDescent="0.55000000000000004">
      <c r="A3" s="14"/>
      <c r="B3" s="16" t="s">
        <v>12</v>
      </c>
      <c r="C3" s="14" t="s">
        <v>39</v>
      </c>
      <c r="D3" s="14"/>
      <c r="E3" s="14"/>
      <c r="F3" s="17"/>
      <c r="G3" s="14"/>
      <c r="H3" s="14"/>
      <c r="I3" s="17"/>
    </row>
    <row r="4" spans="1:9" ht="24.75" x14ac:dyDescent="0.5">
      <c r="A4" s="14"/>
      <c r="B4" s="18" t="s">
        <v>13</v>
      </c>
      <c r="C4" s="19" t="s">
        <v>40</v>
      </c>
      <c r="D4" s="19"/>
      <c r="E4" s="19"/>
      <c r="F4" s="17"/>
      <c r="G4" s="14"/>
      <c r="H4" s="14"/>
      <c r="I4" s="17"/>
    </row>
    <row r="5" spans="1:9" ht="23.25" x14ac:dyDescent="0.5">
      <c r="A5" s="14"/>
      <c r="B5" s="14"/>
      <c r="C5" s="14"/>
      <c r="D5" s="14" t="s">
        <v>41</v>
      </c>
      <c r="E5" s="15"/>
      <c r="F5" s="14"/>
      <c r="G5" s="14"/>
      <c r="H5" s="14"/>
      <c r="I5" s="14"/>
    </row>
    <row r="6" spans="1:9" ht="23.25" x14ac:dyDescent="0.5">
      <c r="A6" s="20" t="str">
        <f>[2]กรอกข้อมูล!C16</f>
        <v>Dependent Variable:</v>
      </c>
      <c r="B6" s="221" t="str">
        <f>กำหนดตัวแปร!$B$2</f>
        <v>คะแนน</v>
      </c>
      <c r="C6" s="14"/>
      <c r="D6" s="14"/>
      <c r="E6" s="15"/>
      <c r="F6" s="14"/>
      <c r="G6" s="14"/>
      <c r="H6" s="14"/>
      <c r="I6" s="14"/>
    </row>
    <row r="7" spans="1:9" ht="42.75" customHeight="1" x14ac:dyDescent="0.5">
      <c r="A7" s="193" t="str">
        <f>กำหนดตัวแปร!$B$3</f>
        <v>วิธีการสอน</v>
      </c>
      <c r="B7" s="197" t="s">
        <v>3</v>
      </c>
      <c r="C7" s="197" t="s">
        <v>0</v>
      </c>
      <c r="D7" s="193" t="s">
        <v>4</v>
      </c>
      <c r="E7" s="193" t="s">
        <v>42</v>
      </c>
      <c r="F7" s="199" t="s">
        <v>43</v>
      </c>
      <c r="G7" s="199"/>
      <c r="H7" s="193" t="s">
        <v>44</v>
      </c>
      <c r="I7" s="193" t="s">
        <v>45</v>
      </c>
    </row>
    <row r="8" spans="1:9" ht="46.5" x14ac:dyDescent="0.5">
      <c r="A8" s="194"/>
      <c r="B8" s="198"/>
      <c r="C8" s="198"/>
      <c r="D8" s="194"/>
      <c r="E8" s="194"/>
      <c r="F8" s="90" t="s">
        <v>46</v>
      </c>
      <c r="G8" s="90" t="s">
        <v>47</v>
      </c>
      <c r="H8" s="194"/>
      <c r="I8" s="194"/>
    </row>
    <row r="9" spans="1:9" ht="23.25" x14ac:dyDescent="0.5">
      <c r="A9" s="222" t="str">
        <f>กรอกข้อมูล!AJ1032</f>
        <v>ปกติ</v>
      </c>
      <c r="B9" s="223">
        <f>กรอกข้อมูล!$B$1004</f>
        <v>7</v>
      </c>
      <c r="C9" s="224">
        <f>กรอกข้อมูล!AK1032</f>
        <v>2.4357142857142859</v>
      </c>
      <c r="D9" s="224">
        <f>กรอกข้อมูล!AL1032</f>
        <v>0.48562183994191399</v>
      </c>
      <c r="E9" s="224">
        <f>กรอกข้อมูล!AM1032</f>
        <v>0.1835478028154168</v>
      </c>
      <c r="F9" s="224">
        <f>กรอกข้อมูล!AL1045</f>
        <v>1.986984765197821</v>
      </c>
      <c r="G9" s="224">
        <f>กรอกข้อมูล!AM1045</f>
        <v>2.8844438062307511</v>
      </c>
      <c r="H9" s="223">
        <f>กรอกข้อมูล!AN1032</f>
        <v>1.8</v>
      </c>
      <c r="I9" s="223">
        <f>กรอกข้อมูล!AO1032</f>
        <v>3.14</v>
      </c>
    </row>
    <row r="10" spans="1:9" ht="23.25" x14ac:dyDescent="0.5">
      <c r="A10" s="222" t="str">
        <f>กรอกข้อมูล!AJ1033</f>
        <v>กิจกรรมกลุ่ม</v>
      </c>
      <c r="B10" s="223">
        <f>กรอกข้อมูล!$C$1004</f>
        <v>5</v>
      </c>
      <c r="C10" s="224">
        <f>กรอกข้อมูล!AK1033</f>
        <v>3.38</v>
      </c>
      <c r="D10" s="224">
        <f>กรอกข้อมูล!AL1033</f>
        <v>0.39484174044799369</v>
      </c>
      <c r="E10" s="224">
        <f>กรอกข้อมูล!AM1033</f>
        <v>0.17657859439920842</v>
      </c>
      <c r="F10" s="224">
        <f>กรอกข้อมูล!AL1046</f>
        <v>2.8028011234108283</v>
      </c>
      <c r="G10" s="224">
        <f>กรอกข้อมูล!AM1046</f>
        <v>3.9571988765891715</v>
      </c>
      <c r="H10" s="223">
        <f>กรอกข้อมูล!AN1033</f>
        <v>2.78</v>
      </c>
      <c r="I10" s="223">
        <f>กรอกข้อมูล!AO1033</f>
        <v>3.77</v>
      </c>
    </row>
    <row r="11" spans="1:9" ht="23.25" x14ac:dyDescent="0.5">
      <c r="A11" s="222" t="str">
        <f>กรอกข้อมูล!AJ1034</f>
        <v>สื่อคอมพิวเตอร์</v>
      </c>
      <c r="B11" s="223">
        <f>กรอกข้อมูล!$D$1004</f>
        <v>8</v>
      </c>
      <c r="C11" s="224">
        <f>กรอกข้อมูล!AK1034</f>
        <v>3.0125000000000002</v>
      </c>
      <c r="D11" s="224">
        <f>กรอกข้อมูล!AL1034</f>
        <v>0.46735578371453562</v>
      </c>
      <c r="E11" s="224">
        <f>กรอกข้อมูล!AM1034</f>
        <v>0.16523522194565077</v>
      </c>
      <c r="F11" s="224">
        <f>กรอกข้อมูล!AL1047</f>
        <v>2.6031542501385294</v>
      </c>
      <c r="G11" s="224">
        <f>กรอกข้อมูล!AM1047</f>
        <v>3.4218457498614709</v>
      </c>
      <c r="H11" s="223">
        <f>กรอกข้อมูล!AN1034</f>
        <v>2.33</v>
      </c>
      <c r="I11" s="223">
        <f>กรอกข้อมูล!AO1034</f>
        <v>3.64</v>
      </c>
    </row>
    <row r="12" spans="1:9" ht="23.25" x14ac:dyDescent="0.5">
      <c r="A12" s="222" t="str">
        <f>กรอกข้อมูล!AJ1035</f>
        <v>นอกสถานที่</v>
      </c>
      <c r="B12" s="223">
        <f>กรอกข้อมูล!$E$1004</f>
        <v>8</v>
      </c>
      <c r="C12" s="224">
        <f>กรอกข้อมูล!AK1035</f>
        <v>2.5462500000000001</v>
      </c>
      <c r="D12" s="224">
        <f>กรอกข้อมูล!AL1035</f>
        <v>0.59552947630059194</v>
      </c>
      <c r="E12" s="224">
        <f>กรอกข้อมูล!AM1035</f>
        <v>0.21055146554431095</v>
      </c>
      <c r="F12" s="224">
        <f>กรอกข้อมูล!AL1048</f>
        <v>2.1369042501385298</v>
      </c>
      <c r="G12" s="224">
        <f>กรอกข้อมูล!AM1048</f>
        <v>2.9555957498614704</v>
      </c>
      <c r="H12" s="223">
        <f>กรอกข้อมูล!AN1035</f>
        <v>1.36</v>
      </c>
      <c r="I12" s="223">
        <f>กรอกข้อมูล!AO1035</f>
        <v>3.27</v>
      </c>
    </row>
    <row r="13" spans="1:9" ht="23.25" x14ac:dyDescent="0.5">
      <c r="A13" s="222" t="str">
        <f>กรอกข้อมูล!AJ1036</f>
        <v/>
      </c>
      <c r="B13" s="223" t="str">
        <f>กรอกข้อมูล!$F$1004</f>
        <v/>
      </c>
      <c r="C13" s="224" t="str">
        <f>กรอกข้อมูล!AK1036</f>
        <v/>
      </c>
      <c r="D13" s="224" t="str">
        <f>กรอกข้อมูล!AL1036</f>
        <v/>
      </c>
      <c r="E13" s="224" t="str">
        <f>กรอกข้อมูล!AM1036</f>
        <v/>
      </c>
      <c r="F13" s="224" t="str">
        <f>กรอกข้อมูล!AL1049</f>
        <v/>
      </c>
      <c r="G13" s="224" t="str">
        <f>กรอกข้อมูล!AM1049</f>
        <v/>
      </c>
      <c r="H13" s="223" t="str">
        <f>กรอกข้อมูล!AN1036</f>
        <v/>
      </c>
      <c r="I13" s="223" t="str">
        <f>กรอกข้อมูล!AO1036</f>
        <v/>
      </c>
    </row>
    <row r="14" spans="1:9" ht="23.25" x14ac:dyDescent="0.5">
      <c r="A14" s="222" t="str">
        <f>กรอกข้อมูล!AJ1037</f>
        <v/>
      </c>
      <c r="B14" s="223" t="str">
        <f>กรอกข้อมูล!$G$1004</f>
        <v/>
      </c>
      <c r="C14" s="224" t="str">
        <f>กรอกข้อมูล!AK1037</f>
        <v/>
      </c>
      <c r="D14" s="224" t="str">
        <f>กรอกข้อมูล!AL1037</f>
        <v/>
      </c>
      <c r="E14" s="224" t="str">
        <f>กรอกข้อมูล!AM1037</f>
        <v/>
      </c>
      <c r="F14" s="224" t="str">
        <f>กรอกข้อมูล!AL1050</f>
        <v/>
      </c>
      <c r="G14" s="224" t="str">
        <f>กรอกข้อมูล!AM1050</f>
        <v/>
      </c>
      <c r="H14" s="223" t="str">
        <f>กรอกข้อมูล!AN1037</f>
        <v/>
      </c>
      <c r="I14" s="223" t="str">
        <f>กรอกข้อมูล!AO1037</f>
        <v/>
      </c>
    </row>
    <row r="15" spans="1:9" ht="23.25" x14ac:dyDescent="0.5">
      <c r="A15" s="222" t="str">
        <f>กรอกข้อมูล!AJ1038</f>
        <v/>
      </c>
      <c r="B15" s="223" t="str">
        <f>กรอกข้อมูล!$H$1004</f>
        <v/>
      </c>
      <c r="C15" s="224" t="str">
        <f>กรอกข้อมูล!AK1038</f>
        <v/>
      </c>
      <c r="D15" s="224" t="str">
        <f>กรอกข้อมูล!AL1038</f>
        <v/>
      </c>
      <c r="E15" s="224" t="str">
        <f>กรอกข้อมูล!AM1038</f>
        <v/>
      </c>
      <c r="F15" s="224" t="str">
        <f>กรอกข้อมูล!AL1051</f>
        <v/>
      </c>
      <c r="G15" s="224" t="str">
        <f>กรอกข้อมูล!AM1051</f>
        <v/>
      </c>
      <c r="H15" s="223" t="str">
        <f>กรอกข้อมูล!AN1038</f>
        <v/>
      </c>
      <c r="I15" s="223" t="str">
        <f>กรอกข้อมูล!AO1038</f>
        <v/>
      </c>
    </row>
    <row r="16" spans="1:9" ht="23.25" x14ac:dyDescent="0.5">
      <c r="A16" s="222" t="str">
        <f>กรอกข้อมูล!AJ1039</f>
        <v/>
      </c>
      <c r="B16" s="223" t="str">
        <f>กรอกข้อมูล!$I$1004</f>
        <v/>
      </c>
      <c r="C16" s="224" t="str">
        <f>กรอกข้อมูล!AK1039</f>
        <v/>
      </c>
      <c r="D16" s="224" t="str">
        <f>กรอกข้อมูล!AL1039</f>
        <v/>
      </c>
      <c r="E16" s="224" t="str">
        <f>กรอกข้อมูล!AM1039</f>
        <v/>
      </c>
      <c r="F16" s="224" t="str">
        <f>กรอกข้อมูล!AL1052</f>
        <v/>
      </c>
      <c r="G16" s="224" t="str">
        <f>กรอกข้อมูล!AM1052</f>
        <v/>
      </c>
      <c r="H16" s="223" t="str">
        <f>กรอกข้อมูล!AN1039</f>
        <v/>
      </c>
      <c r="I16" s="223" t="str">
        <f>กรอกข้อมูล!AO1039</f>
        <v/>
      </c>
    </row>
    <row r="17" spans="1:24" ht="23.25" x14ac:dyDescent="0.5">
      <c r="A17" s="222" t="str">
        <f>กรอกข้อมูล!AJ1040</f>
        <v/>
      </c>
      <c r="B17" s="223" t="str">
        <f>กรอกข้อมูล!$J$1004</f>
        <v/>
      </c>
      <c r="C17" s="224" t="str">
        <f>กรอกข้อมูล!AK1040</f>
        <v/>
      </c>
      <c r="D17" s="224" t="str">
        <f>กรอกข้อมูล!AL1040</f>
        <v/>
      </c>
      <c r="E17" s="224" t="str">
        <f>กรอกข้อมูล!AM1040</f>
        <v/>
      </c>
      <c r="F17" s="224" t="str">
        <f>กรอกข้อมูล!AL1053</f>
        <v/>
      </c>
      <c r="G17" s="224" t="str">
        <f>กรอกข้อมูล!AM1053</f>
        <v/>
      </c>
      <c r="H17" s="223" t="str">
        <f>กรอกข้อมูล!AN1040</f>
        <v/>
      </c>
      <c r="I17" s="223" t="str">
        <f>กรอกข้อมูล!AO1040</f>
        <v/>
      </c>
    </row>
    <row r="18" spans="1:24" ht="23.25" x14ac:dyDescent="0.5">
      <c r="A18" s="225" t="str">
        <f>กรอกข้อมูล!AJ1041</f>
        <v/>
      </c>
      <c r="B18" s="226" t="str">
        <f>กรอกข้อมูล!$K$1004</f>
        <v/>
      </c>
      <c r="C18" s="227" t="str">
        <f>กรอกข้อมูล!AK1041</f>
        <v/>
      </c>
      <c r="D18" s="227" t="str">
        <f>กรอกข้อมูล!AL1041</f>
        <v/>
      </c>
      <c r="E18" s="227" t="str">
        <f>กรอกข้อมูล!AM1041</f>
        <v/>
      </c>
      <c r="F18" s="227" t="str">
        <f>กรอกข้อมูล!AL1054</f>
        <v/>
      </c>
      <c r="G18" s="227" t="str">
        <f>กรอกข้อมูล!AM1054</f>
        <v/>
      </c>
      <c r="H18" s="226" t="str">
        <f>กรอกข้อมูล!AN1041</f>
        <v/>
      </c>
      <c r="I18" s="226" t="str">
        <f>กรอกข้อมูล!AO1041</f>
        <v/>
      </c>
    </row>
    <row r="19" spans="1:24" ht="23.25" x14ac:dyDescent="0.5">
      <c r="A19" s="228" t="s">
        <v>48</v>
      </c>
      <c r="B19" s="226">
        <f>กรอกข้อมูล!$L$1004</f>
        <v>28</v>
      </c>
      <c r="C19" s="227">
        <f>กรอกข้อมูล!AK1042</f>
        <v>2.8007142857142857</v>
      </c>
      <c r="D19" s="227">
        <f>กรอกข้อมูล!AL1042</f>
        <v>0.59433703227756673</v>
      </c>
      <c r="E19" s="227">
        <f>กรอกข้อมูล!AM1042</f>
        <v>0.11231914159732928</v>
      </c>
      <c r="F19" s="227">
        <f>กรอกข้อมูล!AL1055</f>
        <v>2.6063521209029163</v>
      </c>
      <c r="G19" s="227">
        <f>กรอกข้อมูล!AM1055</f>
        <v>2.9950764505256551</v>
      </c>
      <c r="H19" s="226">
        <f>กรอกข้อมูล!AN1042</f>
        <v>1.36</v>
      </c>
      <c r="I19" s="226">
        <f>กรอกข้อมูล!AO1042</f>
        <v>3.77</v>
      </c>
    </row>
    <row r="20" spans="1:24" ht="23.25" x14ac:dyDescent="0.5">
      <c r="A20" s="14"/>
      <c r="B20" s="14"/>
      <c r="C20" s="14"/>
      <c r="D20" s="14"/>
      <c r="E20" s="14"/>
      <c r="F20" s="14"/>
      <c r="G20" s="14"/>
      <c r="H20" s="14"/>
      <c r="I20" s="14"/>
    </row>
    <row r="21" spans="1:24" ht="23.25" x14ac:dyDescent="0.5">
      <c r="A21" s="21" t="s">
        <v>49</v>
      </c>
      <c r="B21" s="14"/>
      <c r="C21" s="14"/>
      <c r="D21" s="14"/>
      <c r="E21" s="14"/>
      <c r="F21" s="14"/>
      <c r="G21" s="14"/>
      <c r="H21" s="14"/>
      <c r="I21" s="14"/>
      <c r="P21" s="21" t="s">
        <v>49</v>
      </c>
      <c r="Q21" s="14"/>
      <c r="R21" s="14"/>
      <c r="S21" s="14"/>
      <c r="T21" s="14"/>
      <c r="U21" s="14"/>
      <c r="V21" s="14"/>
      <c r="W21" s="14"/>
      <c r="X21" s="14"/>
    </row>
    <row r="22" spans="1:24" ht="23.25" x14ac:dyDescent="0.5">
      <c r="A22" s="14" t="s">
        <v>50</v>
      </c>
      <c r="B22" s="14" t="s">
        <v>284</v>
      </c>
      <c r="C22" s="15"/>
      <c r="D22" s="229" t="str">
        <f>$B$6</f>
        <v>คะแนน</v>
      </c>
      <c r="E22" s="15"/>
      <c r="F22" s="15"/>
      <c r="G22" s="14"/>
      <c r="H22" s="14"/>
      <c r="I22" s="14"/>
      <c r="P22" s="14" t="s">
        <v>50</v>
      </c>
      <c r="Q22" s="14"/>
      <c r="R22" s="15"/>
      <c r="S22" s="14" t="str">
        <f>$B$6</f>
        <v>คะแนน</v>
      </c>
      <c r="T22" s="15"/>
      <c r="U22" s="15"/>
      <c r="V22" s="14"/>
      <c r="W22" s="14"/>
      <c r="X22" s="14"/>
    </row>
    <row r="23" spans="1:24" ht="23.25" x14ac:dyDescent="0.5">
      <c r="A23" s="14" t="s">
        <v>51</v>
      </c>
      <c r="B23" s="14" t="s">
        <v>283</v>
      </c>
      <c r="C23" s="230" t="str">
        <f>$A$7</f>
        <v>วิธีการสอน</v>
      </c>
      <c r="D23" s="230"/>
      <c r="E23" s="14" t="s">
        <v>52</v>
      </c>
      <c r="F23" s="231">
        <f>$G$1</f>
        <v>4</v>
      </c>
      <c r="G23" s="229" t="str">
        <f>H1</f>
        <v>กลุ่ม/วิธี/รูปแบบ</v>
      </c>
      <c r="H23" s="14"/>
      <c r="I23" s="14"/>
      <c r="P23" s="14" t="s">
        <v>51</v>
      </c>
      <c r="Q23" s="14"/>
      <c r="R23" s="27" t="str">
        <f>$A$7</f>
        <v>วิธีการสอน</v>
      </c>
      <c r="S23" s="14"/>
      <c r="T23" s="14" t="s">
        <v>52</v>
      </c>
      <c r="U23" s="23">
        <f>$G$1</f>
        <v>4</v>
      </c>
      <c r="V23" s="14" t="str">
        <f>H1</f>
        <v>กลุ่ม/วิธี/รูปแบบ</v>
      </c>
      <c r="W23" s="14"/>
      <c r="X23" s="14"/>
    </row>
    <row r="24" spans="1:24" ht="23.25" x14ac:dyDescent="0.5">
      <c r="A24" s="14" t="s">
        <v>53</v>
      </c>
      <c r="B24" s="14"/>
      <c r="C24" s="14"/>
      <c r="D24" s="14" t="s">
        <v>54</v>
      </c>
      <c r="E24" s="232">
        <f t="shared" ref="E24" si="0">T24</f>
        <v>7</v>
      </c>
      <c r="F24" s="88" t="s">
        <v>288</v>
      </c>
      <c r="G24" s="14" t="s">
        <v>55</v>
      </c>
      <c r="H24" s="231">
        <f>V24</f>
        <v>5</v>
      </c>
      <c r="I24" s="88" t="s">
        <v>288</v>
      </c>
      <c r="P24" s="14" t="s">
        <v>53</v>
      </c>
      <c r="Q24" s="14"/>
      <c r="R24" s="14"/>
      <c r="S24" s="14" t="s">
        <v>54</v>
      </c>
      <c r="T24" s="22">
        <f>IF(กรอกข้อมูล!B1004=""," - ",$B$9)</f>
        <v>7</v>
      </c>
      <c r="U24" s="14" t="s">
        <v>55</v>
      </c>
      <c r="V24" s="23">
        <f>IF(กรอกข้อมูล!C1004=""," - ",$B$10)</f>
        <v>5</v>
      </c>
      <c r="W24" s="14" t="s">
        <v>56</v>
      </c>
      <c r="X24" s="23">
        <f>IF(กรอกข้อมูล!D1004=""," - ",$B$11)</f>
        <v>8</v>
      </c>
    </row>
    <row r="25" spans="1:24" ht="23.25" x14ac:dyDescent="0.5">
      <c r="A25" s="14" t="s">
        <v>289</v>
      </c>
      <c r="B25" s="231">
        <f>X24</f>
        <v>8</v>
      </c>
      <c r="C25" s="88" t="s">
        <v>288</v>
      </c>
      <c r="D25" s="111" t="s">
        <v>57</v>
      </c>
      <c r="E25" s="233">
        <f>R25</f>
        <v>8</v>
      </c>
      <c r="F25" s="88" t="s">
        <v>288</v>
      </c>
      <c r="G25" s="111" t="s">
        <v>58</v>
      </c>
      <c r="H25" s="232" t="str">
        <f>T25</f>
        <v xml:space="preserve"> - </v>
      </c>
      <c r="I25" s="88" t="s">
        <v>288</v>
      </c>
      <c r="P25" s="15"/>
      <c r="Q25" s="17" t="s">
        <v>57</v>
      </c>
      <c r="R25" s="24">
        <f>IF(กรอกข้อมูล!E1004=""," - ",$B$12)</f>
        <v>8</v>
      </c>
      <c r="S25" s="17" t="s">
        <v>58</v>
      </c>
      <c r="T25" s="24" t="str">
        <f>IF(กรอกข้อมูล!F1004=""," - ",$B$13)</f>
        <v xml:space="preserve"> - </v>
      </c>
      <c r="U25" s="17" t="s">
        <v>59</v>
      </c>
      <c r="V25" s="23" t="str">
        <f>IF(กรอกข้อมูล!G1004=""," - ",$B$14)</f>
        <v xml:space="preserve"> - </v>
      </c>
      <c r="W25" s="17" t="s">
        <v>60</v>
      </c>
      <c r="X25" s="36" t="str">
        <f>IF(กรอกข้อมูล!H1004=""," - ",$B$15)</f>
        <v xml:space="preserve"> - </v>
      </c>
    </row>
    <row r="26" spans="1:24" ht="23.25" x14ac:dyDescent="0.5">
      <c r="A26" s="116" t="s">
        <v>290</v>
      </c>
      <c r="B26" s="231" t="str">
        <f>V25</f>
        <v xml:space="preserve"> - </v>
      </c>
      <c r="C26" s="88" t="s">
        <v>288</v>
      </c>
      <c r="D26" s="111" t="s">
        <v>60</v>
      </c>
      <c r="E26" s="231" t="str">
        <f>X25</f>
        <v xml:space="preserve"> - </v>
      </c>
      <c r="F26" s="88" t="s">
        <v>288</v>
      </c>
      <c r="G26" s="111" t="s">
        <v>61</v>
      </c>
      <c r="H26" s="236" t="str">
        <f>R26</f>
        <v xml:space="preserve"> - </v>
      </c>
      <c r="I26" s="88" t="s">
        <v>288</v>
      </c>
      <c r="P26" s="15"/>
      <c r="Q26" s="17" t="s">
        <v>61</v>
      </c>
      <c r="R26" s="36" t="str">
        <f>IF(กรอกข้อมูล!I1004=""," - ",$B$16)</f>
        <v xml:space="preserve"> - </v>
      </c>
      <c r="S26" s="17" t="s">
        <v>62</v>
      </c>
      <c r="T26" s="24" t="str">
        <f>IF(กรอกข้อมูล!J1004=""," - ",$B$17)</f>
        <v xml:space="preserve"> - </v>
      </c>
      <c r="U26" s="17" t="s">
        <v>63</v>
      </c>
      <c r="V26" s="23" t="str">
        <f>IF(กรอกข้อมูล!K1004=""," - ",$B$18)</f>
        <v xml:space="preserve"> - </v>
      </c>
      <c r="W26" s="17" t="s">
        <v>64</v>
      </c>
      <c r="X26" s="23">
        <f>$B$19</f>
        <v>28</v>
      </c>
    </row>
    <row r="27" spans="1:24" ht="23.25" x14ac:dyDescent="0.5">
      <c r="A27" s="116" t="s">
        <v>291</v>
      </c>
      <c r="B27" s="232" t="str">
        <f>T26</f>
        <v xml:space="preserve"> - </v>
      </c>
      <c r="C27" s="88" t="s">
        <v>288</v>
      </c>
      <c r="D27" s="111" t="s">
        <v>63</v>
      </c>
      <c r="E27" s="231" t="str">
        <f>V26</f>
        <v xml:space="preserve"> - </v>
      </c>
      <c r="F27" s="88" t="s">
        <v>288</v>
      </c>
      <c r="G27" s="111" t="s">
        <v>64</v>
      </c>
      <c r="H27" s="231">
        <f>X26</f>
        <v>28</v>
      </c>
      <c r="I27" s="88" t="s">
        <v>288</v>
      </c>
      <c r="P27" s="14" t="s">
        <v>167</v>
      </c>
      <c r="Q27" s="14"/>
      <c r="R27" s="27" t="str">
        <f>$A$7</f>
        <v>วิธีการสอน</v>
      </c>
      <c r="S27" s="14"/>
      <c r="T27" s="14" t="s">
        <v>54</v>
      </c>
      <c r="U27" s="25">
        <f>IF(กรอกข้อมูล!B1004=""," - ",$C$9)</f>
        <v>2.4357142857142859</v>
      </c>
      <c r="V27" s="14" t="s">
        <v>55</v>
      </c>
      <c r="W27" s="26">
        <f>IF(กรอกข้อมูล!C1004=""," - ",$C$10)</f>
        <v>3.38</v>
      </c>
      <c r="X27" s="14"/>
    </row>
    <row r="28" spans="1:24" ht="23.25" x14ac:dyDescent="0.5">
      <c r="A28" s="14" t="s">
        <v>167</v>
      </c>
      <c r="B28" s="14"/>
      <c r="C28" s="237" t="str">
        <f>$A$7</f>
        <v>วิธีการสอน</v>
      </c>
      <c r="D28" s="14" t="s">
        <v>54</v>
      </c>
      <c r="E28" s="234">
        <f>U27</f>
        <v>2.4357142857142859</v>
      </c>
      <c r="F28" s="238" t="str">
        <f>กำหนดตัวแปร!$B$2</f>
        <v>คะแนน</v>
      </c>
      <c r="G28" s="14" t="s">
        <v>55</v>
      </c>
      <c r="H28" s="235">
        <f>W27</f>
        <v>3.38</v>
      </c>
      <c r="I28" s="238" t="str">
        <f>กำหนดตัวแปร!$B$2</f>
        <v>คะแนน</v>
      </c>
      <c r="P28" s="16" t="s">
        <v>56</v>
      </c>
      <c r="Q28" s="26">
        <f>IF(กรอกข้อมูล!D1004=""," - ",$C$11)</f>
        <v>3.0125000000000002</v>
      </c>
      <c r="R28" s="17" t="s">
        <v>57</v>
      </c>
      <c r="S28" s="26">
        <f>IF(กรอกข้อมูล!E1004=""," - ",$C$12)</f>
        <v>2.5462500000000001</v>
      </c>
      <c r="T28" s="17" t="s">
        <v>58</v>
      </c>
      <c r="U28" s="26" t="str">
        <f>IF(กรอกข้อมูล!F1004=""," - ",$C$13)</f>
        <v xml:space="preserve"> - </v>
      </c>
      <c r="V28" s="17" t="s">
        <v>59</v>
      </c>
      <c r="W28" s="26" t="str">
        <f>IF(กรอกข้อมูล!G1004=""," - ",$C$14)</f>
        <v xml:space="preserve"> - </v>
      </c>
      <c r="X28" s="15"/>
    </row>
    <row r="29" spans="1:24" ht="23.25" x14ac:dyDescent="0.5">
      <c r="A29" s="116" t="s">
        <v>289</v>
      </c>
      <c r="B29" s="235">
        <f>Q28</f>
        <v>3.0125000000000002</v>
      </c>
      <c r="C29" s="238" t="str">
        <f>กำหนดตัวแปร!$B$2</f>
        <v>คะแนน</v>
      </c>
      <c r="D29" s="111" t="s">
        <v>57</v>
      </c>
      <c r="E29" s="235">
        <f>S28</f>
        <v>2.5462500000000001</v>
      </c>
      <c r="F29" s="238" t="str">
        <f>กำหนดตัวแปร!$B$2</f>
        <v>คะแนน</v>
      </c>
      <c r="G29" s="111" t="s">
        <v>58</v>
      </c>
      <c r="H29" s="235" t="str">
        <f>U28</f>
        <v xml:space="preserve"> - </v>
      </c>
      <c r="I29" s="238" t="str">
        <f>กำหนดตัวแปร!$B$2</f>
        <v>คะแนน</v>
      </c>
      <c r="P29" s="16" t="s">
        <v>60</v>
      </c>
      <c r="Q29" s="26" t="str">
        <f>IF(กรอกข้อมูล!H1004=""," - ",$C$15)</f>
        <v xml:space="preserve"> - </v>
      </c>
      <c r="R29" s="17" t="s">
        <v>61</v>
      </c>
      <c r="S29" s="26" t="str">
        <f>IF(กรอกข้อมูล!I1004=""," - ",$C$16)</f>
        <v xml:space="preserve"> - </v>
      </c>
      <c r="T29" s="17" t="s">
        <v>62</v>
      </c>
      <c r="U29" s="26" t="str">
        <f>IF(กรอกข้อมูล!J1004=""," - ",$C$17)</f>
        <v xml:space="preserve"> - </v>
      </c>
      <c r="V29" s="17" t="s">
        <v>63</v>
      </c>
      <c r="W29" s="26" t="str">
        <f>IF(กรอกข้อมูล!K1004=""," - ",$C$18)</f>
        <v xml:space="preserve"> - </v>
      </c>
      <c r="X29" s="17"/>
    </row>
    <row r="30" spans="1:24" ht="23.25" x14ac:dyDescent="0.5">
      <c r="A30" s="116" t="s">
        <v>290</v>
      </c>
      <c r="B30" s="235" t="str">
        <f>W28</f>
        <v xml:space="preserve"> - </v>
      </c>
      <c r="C30" s="238" t="str">
        <f>กำหนดตัวแปร!$B$2</f>
        <v>คะแนน</v>
      </c>
      <c r="D30" s="116" t="s">
        <v>60</v>
      </c>
      <c r="E30" s="235" t="str">
        <f>Q29</f>
        <v xml:space="preserve"> - </v>
      </c>
      <c r="F30" s="238" t="str">
        <f>กำหนดตัวแปร!$B$2</f>
        <v>คะแนน</v>
      </c>
      <c r="G30" s="111" t="s">
        <v>61</v>
      </c>
      <c r="H30" s="235" t="str">
        <f>S29</f>
        <v xml:space="preserve"> - </v>
      </c>
      <c r="I30" s="238" t="str">
        <f>กำหนดตัวแปร!$B$2</f>
        <v>คะแนน</v>
      </c>
      <c r="P30" s="16" t="s">
        <v>64</v>
      </c>
      <c r="Q30" s="26">
        <f>$C$19</f>
        <v>2.8007142857142857</v>
      </c>
      <c r="R30" s="14"/>
      <c r="S30" s="14"/>
      <c r="T30" s="14"/>
      <c r="U30" s="14"/>
      <c r="V30" s="26"/>
      <c r="W30" s="14"/>
      <c r="X30" s="14"/>
    </row>
    <row r="31" spans="1:24" ht="23.25" x14ac:dyDescent="0.5">
      <c r="A31" s="116" t="s">
        <v>291</v>
      </c>
      <c r="B31" s="235" t="str">
        <f>U29</f>
        <v xml:space="preserve"> - </v>
      </c>
      <c r="C31" s="238" t="str">
        <f>กำหนดตัวแปร!$B$2</f>
        <v>คะแนน</v>
      </c>
      <c r="D31" s="111" t="s">
        <v>63</v>
      </c>
      <c r="E31" s="235" t="str">
        <f>W29</f>
        <v xml:space="preserve"> - </v>
      </c>
      <c r="F31" s="238" t="str">
        <f>กำหนดตัวแปร!$B$2</f>
        <v>คะแนน</v>
      </c>
      <c r="G31" s="116" t="s">
        <v>64</v>
      </c>
      <c r="H31" s="235">
        <f>Q30</f>
        <v>2.8007142857142857</v>
      </c>
      <c r="I31" s="238" t="str">
        <f>กำหนดตัวแปร!$B$2</f>
        <v>คะแนน</v>
      </c>
      <c r="P31" s="16"/>
      <c r="Q31" s="26"/>
      <c r="R31" s="14"/>
      <c r="S31" s="14"/>
      <c r="T31" s="14"/>
      <c r="U31" s="14"/>
      <c r="V31" s="26"/>
      <c r="W31" s="14"/>
      <c r="X31" s="14"/>
    </row>
    <row r="32" spans="1:24" ht="23.25" x14ac:dyDescent="0.5">
      <c r="A32" s="21" t="s">
        <v>65</v>
      </c>
      <c r="B32" s="26"/>
      <c r="C32" s="14"/>
      <c r="D32" s="14"/>
      <c r="E32" s="14"/>
      <c r="F32" s="14"/>
      <c r="G32" s="26"/>
      <c r="H32" s="14"/>
      <c r="I32" s="14"/>
      <c r="P32" s="21" t="s">
        <v>65</v>
      </c>
      <c r="Q32" s="26"/>
      <c r="R32" s="14"/>
      <c r="S32" s="14"/>
      <c r="T32" s="14"/>
      <c r="U32" s="14"/>
      <c r="V32" s="26"/>
      <c r="W32" s="14"/>
      <c r="X32" s="14"/>
    </row>
    <row r="33" spans="1:24" ht="23.25" x14ac:dyDescent="0.5">
      <c r="A33" s="14" t="s">
        <v>66</v>
      </c>
      <c r="B33" s="14"/>
      <c r="C33" s="14"/>
      <c r="D33" s="14"/>
      <c r="E33" s="14"/>
      <c r="G33" s="14" t="s">
        <v>54</v>
      </c>
      <c r="H33" s="234">
        <f>V33</f>
        <v>0.48562183994191399</v>
      </c>
      <c r="I33" s="238" t="str">
        <f>กำหนดตัวแปร!$B$2</f>
        <v>คะแนน</v>
      </c>
      <c r="P33" s="14" t="s">
        <v>66</v>
      </c>
      <c r="Q33" s="14"/>
      <c r="R33" s="14"/>
      <c r="S33" s="14"/>
      <c r="T33" s="14"/>
      <c r="U33" s="14" t="s">
        <v>54</v>
      </c>
      <c r="V33" s="25">
        <f>IF(กรอกข้อมูล!B1004=""," - ",$D$9)</f>
        <v>0.48562183994191399</v>
      </c>
      <c r="W33" s="14" t="s">
        <v>55</v>
      </c>
      <c r="X33" s="26">
        <f>IF(กรอกข้อมูล!C1004=""," - ",$D$10)</f>
        <v>0.39484174044799369</v>
      </c>
    </row>
    <row r="34" spans="1:24" ht="23.25" x14ac:dyDescent="0.5">
      <c r="A34" s="14" t="s">
        <v>292</v>
      </c>
      <c r="B34" s="235">
        <f>X33</f>
        <v>0.39484174044799369</v>
      </c>
      <c r="C34" s="238" t="str">
        <f>กำหนดตัวแปร!$B$2</f>
        <v>คะแนน</v>
      </c>
      <c r="D34" s="111" t="s">
        <v>56</v>
      </c>
      <c r="E34" s="235">
        <f>R34</f>
        <v>0.46735578371453562</v>
      </c>
      <c r="F34" s="238" t="str">
        <f>กำหนดตัวแปร!$B$2</f>
        <v>คะแนน</v>
      </c>
      <c r="G34" s="111" t="s">
        <v>57</v>
      </c>
      <c r="H34" s="235">
        <f>T34</f>
        <v>0.59552947630059194</v>
      </c>
      <c r="I34" s="238" t="str">
        <f>กำหนดตัวแปร!$B$2</f>
        <v>คะแนน</v>
      </c>
      <c r="P34" s="15"/>
      <c r="Q34" s="17" t="s">
        <v>56</v>
      </c>
      <c r="R34" s="26">
        <f>IF(กรอกข้อมูล!D1004=""," - ",$D$11)</f>
        <v>0.46735578371453562</v>
      </c>
      <c r="S34" s="17" t="s">
        <v>57</v>
      </c>
      <c r="T34" s="26">
        <f>IF(กรอกข้อมูล!E1004=""," - ",$D$12)</f>
        <v>0.59552947630059194</v>
      </c>
      <c r="U34" s="17" t="s">
        <v>58</v>
      </c>
      <c r="V34" s="26" t="str">
        <f>IF(กรอกข้อมูล!F1004=""," - ",$D$13)</f>
        <v xml:space="preserve"> - </v>
      </c>
      <c r="W34" s="17" t="s">
        <v>59</v>
      </c>
      <c r="X34" s="26" t="str">
        <f>IF(กรอกข้อมูล!G1004=""," - ",$D$14)</f>
        <v xml:space="preserve"> - </v>
      </c>
    </row>
    <row r="35" spans="1:24" ht="23.25" x14ac:dyDescent="0.5">
      <c r="A35" s="14" t="s">
        <v>293</v>
      </c>
      <c r="B35" s="235" t="str">
        <f>V34</f>
        <v xml:space="preserve"> - </v>
      </c>
      <c r="C35" s="238" t="str">
        <f>กำหนดตัวแปร!$B$2</f>
        <v>คะแนน</v>
      </c>
      <c r="D35" s="111" t="s">
        <v>59</v>
      </c>
      <c r="E35" s="235" t="str">
        <f>X34</f>
        <v xml:space="preserve"> - </v>
      </c>
      <c r="F35" s="238" t="str">
        <f>กำหนดตัวแปร!$B$2</f>
        <v>คะแนน</v>
      </c>
      <c r="G35" s="111" t="s">
        <v>60</v>
      </c>
      <c r="H35" s="235" t="str">
        <f>R35</f>
        <v xml:space="preserve"> - </v>
      </c>
      <c r="I35" s="238" t="str">
        <f>กำหนดตัวแปร!$B$2</f>
        <v>คะแนน</v>
      </c>
      <c r="P35" s="15"/>
      <c r="Q35" s="17" t="s">
        <v>60</v>
      </c>
      <c r="R35" s="26" t="str">
        <f>IF(กรอกข้อมูล!H1004=""," - ",$D$15)</f>
        <v xml:space="preserve"> - </v>
      </c>
      <c r="S35" s="17" t="s">
        <v>61</v>
      </c>
      <c r="T35" s="26" t="str">
        <f>IF(กรอกข้อมูล!I1004=""," - ",$D$16)</f>
        <v xml:space="preserve"> - </v>
      </c>
      <c r="U35" s="17" t="s">
        <v>62</v>
      </c>
      <c r="V35" s="26" t="str">
        <f>IF(กรอกข้อมูล!J1004=""," - ",$D$17)</f>
        <v xml:space="preserve"> - </v>
      </c>
      <c r="W35" s="17" t="s">
        <v>63</v>
      </c>
      <c r="X35" s="26" t="str">
        <f>IF(กรอกข้อมูล!K1004=""," - ",$D$18)</f>
        <v xml:space="preserve"> - </v>
      </c>
    </row>
    <row r="36" spans="1:24" ht="23.25" x14ac:dyDescent="0.5">
      <c r="A36" s="14" t="s">
        <v>294</v>
      </c>
      <c r="B36" s="235" t="str">
        <f>T35</f>
        <v xml:space="preserve"> - </v>
      </c>
      <c r="C36" s="238" t="str">
        <f>กำหนดตัวแปร!$B$2</f>
        <v>คะแนน</v>
      </c>
      <c r="D36" s="111" t="s">
        <v>62</v>
      </c>
      <c r="E36" s="235" t="str">
        <f>V35</f>
        <v xml:space="preserve"> - </v>
      </c>
      <c r="F36" s="238" t="str">
        <f>กำหนดตัวแปร!$B$2</f>
        <v>คะแนน</v>
      </c>
      <c r="G36" s="111" t="s">
        <v>63</v>
      </c>
      <c r="H36" s="235" t="str">
        <f>X35</f>
        <v xml:space="preserve"> - </v>
      </c>
      <c r="I36" s="238" t="str">
        <f>กำหนดตัวแปร!$B$2</f>
        <v>คะแนน</v>
      </c>
      <c r="P36" s="15"/>
      <c r="Q36" s="17" t="s">
        <v>64</v>
      </c>
      <c r="R36" s="26">
        <f>$D$19</f>
        <v>0.59433703227756673</v>
      </c>
      <c r="S36" s="14"/>
      <c r="T36" s="14"/>
      <c r="U36" s="14"/>
      <c r="V36" s="14"/>
      <c r="W36" s="26"/>
      <c r="X36" s="14"/>
    </row>
    <row r="37" spans="1:24" ht="23.25" x14ac:dyDescent="0.5">
      <c r="A37" s="116" t="s">
        <v>295</v>
      </c>
      <c r="B37" s="235">
        <f>R36</f>
        <v>0.59433703227756673</v>
      </c>
      <c r="C37" s="238" t="str">
        <f>กำหนดตัวแปร!$B$2</f>
        <v>คะแนน</v>
      </c>
      <c r="D37" s="14"/>
      <c r="E37" s="14"/>
      <c r="F37" s="88"/>
      <c r="G37" s="14"/>
      <c r="H37" s="26"/>
      <c r="I37" s="88"/>
      <c r="P37" s="15"/>
      <c r="Q37" s="116"/>
      <c r="R37" s="26"/>
      <c r="S37" s="14"/>
      <c r="T37" s="14"/>
      <c r="U37" s="14"/>
      <c r="V37" s="14"/>
      <c r="W37" s="26"/>
      <c r="X37" s="14"/>
    </row>
    <row r="38" spans="1:24" ht="23.25" x14ac:dyDescent="0.5">
      <c r="A38" s="14" t="s">
        <v>67</v>
      </c>
      <c r="B38" s="14"/>
      <c r="C38" s="14"/>
      <c r="D38" s="14"/>
      <c r="E38" s="14"/>
      <c r="G38" s="14" t="s">
        <v>54</v>
      </c>
      <c r="H38" s="234">
        <f>V38</f>
        <v>0.1835478028154168</v>
      </c>
      <c r="I38" s="238" t="str">
        <f>กำหนดตัวแปร!$B$2</f>
        <v>คะแนน</v>
      </c>
      <c r="P38" s="14" t="s">
        <v>67</v>
      </c>
      <c r="Q38" s="14"/>
      <c r="R38" s="14"/>
      <c r="S38" s="14"/>
      <c r="T38" s="14"/>
      <c r="U38" s="14" t="s">
        <v>54</v>
      </c>
      <c r="V38" s="25">
        <f>IF(กรอกข้อมูล!B1004=""," - ",$E$9)</f>
        <v>0.1835478028154168</v>
      </c>
      <c r="W38" s="14" t="s">
        <v>55</v>
      </c>
      <c r="X38" s="26">
        <f>IF(กรอกข้อมูล!C1004=""," - ",$E$10)</f>
        <v>0.17657859439920842</v>
      </c>
    </row>
    <row r="39" spans="1:24" ht="23.25" x14ac:dyDescent="0.5">
      <c r="A39" s="14" t="s">
        <v>292</v>
      </c>
      <c r="B39" s="235">
        <f>X38</f>
        <v>0.17657859439920842</v>
      </c>
      <c r="C39" s="238" t="str">
        <f>กำหนดตัวแปร!$B$2</f>
        <v>คะแนน</v>
      </c>
      <c r="D39" s="111" t="s">
        <v>56</v>
      </c>
      <c r="E39" s="235">
        <f>R39</f>
        <v>0.16523522194565077</v>
      </c>
      <c r="F39" s="238" t="str">
        <f>กำหนดตัวแปร!$B$2</f>
        <v>คะแนน</v>
      </c>
      <c r="G39" s="111" t="s">
        <v>57</v>
      </c>
      <c r="H39" s="235">
        <f>T39</f>
        <v>0.21055146554431095</v>
      </c>
      <c r="I39" s="238" t="str">
        <f>กำหนดตัวแปร!$B$2</f>
        <v>คะแนน</v>
      </c>
      <c r="P39" s="14"/>
      <c r="Q39" s="17" t="s">
        <v>56</v>
      </c>
      <c r="R39" s="26">
        <f>IF(กรอกข้อมูล!D1004=""," - ",$E$11)</f>
        <v>0.16523522194565077</v>
      </c>
      <c r="S39" s="17" t="s">
        <v>57</v>
      </c>
      <c r="T39" s="26">
        <f>IF(กรอกข้อมูล!E1004=""," - ",$E$12)</f>
        <v>0.21055146554431095</v>
      </c>
      <c r="U39" s="17" t="s">
        <v>58</v>
      </c>
      <c r="V39" s="26" t="str">
        <f>IF(กรอกข้อมูล!F1004=""," - ",$E$13)</f>
        <v xml:space="preserve"> - </v>
      </c>
      <c r="W39" s="17" t="s">
        <v>59</v>
      </c>
      <c r="X39" s="26" t="str">
        <f>IF(กรอกข้อมูล!G1004=""," - ",$E$14)</f>
        <v xml:space="preserve"> - </v>
      </c>
    </row>
    <row r="40" spans="1:24" ht="23.25" x14ac:dyDescent="0.5">
      <c r="A40" s="14" t="s">
        <v>293</v>
      </c>
      <c r="B40" s="235" t="str">
        <f>V39</f>
        <v xml:space="preserve"> - </v>
      </c>
      <c r="C40" s="238" t="str">
        <f>กำหนดตัวแปร!$B$2</f>
        <v>คะแนน</v>
      </c>
      <c r="D40" s="111" t="s">
        <v>59</v>
      </c>
      <c r="E40" s="235" t="str">
        <f>X39</f>
        <v xml:space="preserve"> - </v>
      </c>
      <c r="F40" s="238" t="str">
        <f>กำหนดตัวแปร!$B$2</f>
        <v>คะแนน</v>
      </c>
      <c r="G40" s="111" t="s">
        <v>60</v>
      </c>
      <c r="H40" s="235" t="str">
        <f>R40</f>
        <v xml:space="preserve"> - </v>
      </c>
      <c r="I40" s="238" t="str">
        <f>กำหนดตัวแปร!$B$2</f>
        <v>คะแนน</v>
      </c>
      <c r="P40" s="14"/>
      <c r="Q40" s="17" t="s">
        <v>60</v>
      </c>
      <c r="R40" s="26" t="str">
        <f>IF(กรอกข้อมูล!H1004=""," - ",$E$15)</f>
        <v xml:space="preserve"> - </v>
      </c>
      <c r="S40" s="17" t="s">
        <v>61</v>
      </c>
      <c r="T40" s="26" t="str">
        <f>IF(กรอกข้อมูล!I1004=""," - ",$E$16)</f>
        <v xml:space="preserve"> - </v>
      </c>
      <c r="U40" s="17" t="s">
        <v>62</v>
      </c>
      <c r="V40" s="26" t="str">
        <f>IF(กรอกข้อมูล!J1004=""," - ",$E$17)</f>
        <v xml:space="preserve"> - </v>
      </c>
      <c r="W40" s="17" t="s">
        <v>63</v>
      </c>
      <c r="X40" s="26" t="str">
        <f>IF(กรอกข้อมูล!K1004=""," - ",$E$18)</f>
        <v xml:space="preserve"> - </v>
      </c>
    </row>
    <row r="41" spans="1:24" ht="23.25" x14ac:dyDescent="0.5">
      <c r="A41" s="14" t="s">
        <v>294</v>
      </c>
      <c r="B41" s="235" t="str">
        <f>T40</f>
        <v xml:space="preserve"> - </v>
      </c>
      <c r="C41" s="238" t="str">
        <f>กำหนดตัวแปร!$B$2</f>
        <v>คะแนน</v>
      </c>
      <c r="D41" s="111" t="s">
        <v>62</v>
      </c>
      <c r="E41" s="235" t="str">
        <f>V40</f>
        <v xml:space="preserve"> - </v>
      </c>
      <c r="F41" s="238" t="str">
        <f>กำหนดตัวแปร!$B$2</f>
        <v>คะแนน</v>
      </c>
      <c r="G41" s="111" t="s">
        <v>63</v>
      </c>
      <c r="H41" s="235" t="str">
        <f>X40</f>
        <v xml:space="preserve"> - </v>
      </c>
      <c r="I41" s="238" t="str">
        <f>กำหนดตัวแปร!$B$2</f>
        <v>คะแนน</v>
      </c>
      <c r="P41" s="14"/>
      <c r="Q41" s="17" t="s">
        <v>64</v>
      </c>
      <c r="R41" s="26">
        <f>$E$19</f>
        <v>0.11231914159732928</v>
      </c>
      <c r="S41" s="14"/>
      <c r="T41" s="14"/>
      <c r="U41" s="14"/>
      <c r="V41" s="14"/>
      <c r="W41" s="14"/>
      <c r="X41" s="14"/>
    </row>
    <row r="42" spans="1:24" ht="23.25" x14ac:dyDescent="0.5">
      <c r="A42" s="116" t="s">
        <v>295</v>
      </c>
      <c r="B42" s="235">
        <f>R41</f>
        <v>0.11231914159732928</v>
      </c>
      <c r="C42" s="238" t="str">
        <f>กำหนดตัวแปร!$B$2</f>
        <v>คะแนน</v>
      </c>
      <c r="D42" s="14"/>
      <c r="E42" s="14"/>
      <c r="F42" s="14"/>
      <c r="G42" s="14"/>
      <c r="H42" s="14"/>
      <c r="I42" s="14"/>
      <c r="P42" s="14"/>
      <c r="Q42" s="116"/>
      <c r="R42" s="26"/>
      <c r="S42" s="14"/>
      <c r="T42" s="14"/>
      <c r="U42" s="14"/>
      <c r="V42" s="14"/>
      <c r="W42" s="14"/>
      <c r="X42" s="14"/>
    </row>
    <row r="43" spans="1:24" ht="24" x14ac:dyDescent="0.5">
      <c r="A43" s="14" t="s">
        <v>297</v>
      </c>
      <c r="B43" s="14"/>
      <c r="C43" s="14"/>
      <c r="D43" s="14"/>
      <c r="E43" s="14"/>
      <c r="F43" s="14"/>
      <c r="G43" s="14"/>
      <c r="H43" s="14"/>
      <c r="I43" s="14"/>
    </row>
    <row r="44" spans="1:24" ht="23.25" x14ac:dyDescent="0.5">
      <c r="A44" s="14" t="s">
        <v>296</v>
      </c>
      <c r="B44" s="230" t="str">
        <f>$A$7</f>
        <v>วิธีการสอน</v>
      </c>
      <c r="C44" s="230"/>
      <c r="D44" s="14" t="s">
        <v>68</v>
      </c>
      <c r="G44" s="14"/>
      <c r="H44" s="239">
        <f>$F$19</f>
        <v>2.6063521209029163</v>
      </c>
      <c r="I44" s="240" t="str">
        <f>กำหนดตัวแปร!$B$2</f>
        <v>คะแนน</v>
      </c>
      <c r="P44" s="35" t="str">
        <f>IF(F72&lt;=0.05,"จึงปฏิเสธ H0 สรุปว่า ค่าความแปรปรวนของบางกลุ่มแตกต่างกัน ","จึงยอมรับ H0 สรุปว่า ค่าความแปรปรวนของทุกกลุ่มเท่ากัน เป็นไปตามเงื่อนไขที่ต้องทดสอบค่าเฉลี่ยต่อไป ")</f>
        <v xml:space="preserve">จึงยอมรับ H0 สรุปว่า ค่าความแปรปรวนของทุกกลุ่มเท่ากัน เป็นไปตามเงื่อนไขที่ต้องทดสอบค่าเฉลี่ยต่อไป </v>
      </c>
    </row>
    <row r="45" spans="1:24" ht="23.25" x14ac:dyDescent="0.5">
      <c r="A45" s="116" t="s">
        <v>298</v>
      </c>
      <c r="B45" s="239">
        <f>$G$19</f>
        <v>2.9950764505256551</v>
      </c>
      <c r="C45" s="240" t="str">
        <f>กำหนดตัวแปร!$B$2</f>
        <v>คะแนน</v>
      </c>
      <c r="D45" s="15"/>
      <c r="E45" s="14"/>
      <c r="F45" s="14"/>
      <c r="G45" s="14"/>
      <c r="H45" s="14"/>
      <c r="I45" s="14"/>
      <c r="P45" s="14" t="str">
        <f>IF(F109&lt;=0.05,"ซึ่งน้อยกว่า .05 จึงปฏิเสธ H0 นั่นคือค่าเฉลี่ยอย่างน้อยหนึ่งคู่มีความแตกต่างกัน ที่ระดับนัยสำคัญ .05","ซึ่งมากกว่า .05 จึงยอมรับ H0 นั่นคือค่าเฉลี่ยทุกกลุ่มไม่มีความแตกต่างกัน ที่ระดับนัยสำคัญ .05")</f>
        <v>ซึ่งน้อยกว่า .05 จึงปฏิเสธ H0 นั่นคือค่าเฉลี่ยอย่างน้อยหนึ่งคู่มีความแตกต่างกัน ที่ระดับนัยสำคัญ .05</v>
      </c>
    </row>
    <row r="46" spans="1:24" ht="23.25" x14ac:dyDescent="0.5">
      <c r="A46" s="14" t="s">
        <v>69</v>
      </c>
      <c r="B46" s="14"/>
      <c r="C46" s="14"/>
      <c r="D46" s="14"/>
      <c r="E46" s="14"/>
      <c r="F46" s="15"/>
      <c r="G46" s="241">
        <f>$H$19</f>
        <v>1.36</v>
      </c>
      <c r="H46" s="240" t="str">
        <f>กำหนดตัวแปร!$B$2</f>
        <v>คะแนน</v>
      </c>
      <c r="I46" s="14"/>
    </row>
    <row r="47" spans="1:24" ht="23.25" x14ac:dyDescent="0.5">
      <c r="A47" s="14" t="s">
        <v>70</v>
      </c>
      <c r="B47" s="14"/>
      <c r="C47" s="14"/>
      <c r="D47" s="14"/>
      <c r="E47" s="14"/>
      <c r="F47" s="15"/>
      <c r="G47" s="241">
        <f>$I$19</f>
        <v>3.77</v>
      </c>
      <c r="H47" s="240" t="str">
        <f>กำหนดตัวแปร!$B$2</f>
        <v>คะแนน</v>
      </c>
      <c r="I47" s="14"/>
    </row>
    <row r="48" spans="1:24" ht="12" customHeight="1" x14ac:dyDescent="0.5">
      <c r="A48" s="14"/>
      <c r="B48" s="14"/>
      <c r="C48" s="14"/>
      <c r="D48" s="14"/>
      <c r="E48" s="14"/>
      <c r="F48" s="14"/>
      <c r="G48" s="14"/>
      <c r="H48" s="14"/>
      <c r="I48" s="14"/>
    </row>
    <row r="49" spans="1:9" ht="23.25" x14ac:dyDescent="0.5">
      <c r="A49" s="14"/>
      <c r="B49" s="201" t="s">
        <v>71</v>
      </c>
      <c r="C49" s="201"/>
      <c r="D49" s="201"/>
      <c r="E49" s="201"/>
      <c r="F49" s="14"/>
      <c r="G49" s="14"/>
      <c r="H49" s="14"/>
      <c r="I49" s="14"/>
    </row>
    <row r="50" spans="1:9" ht="23.25" x14ac:dyDescent="0.5">
      <c r="A50" s="14"/>
      <c r="B50" s="249" t="str">
        <f>$B$6</f>
        <v>คะแนน</v>
      </c>
      <c r="C50" s="93"/>
      <c r="D50" s="93"/>
      <c r="E50" s="93"/>
      <c r="F50" s="14"/>
      <c r="G50" s="14"/>
      <c r="H50" s="14"/>
      <c r="I50" s="14"/>
    </row>
    <row r="51" spans="1:9" ht="23.25" x14ac:dyDescent="0.5">
      <c r="A51" s="14"/>
      <c r="B51" s="200" t="s">
        <v>174</v>
      </c>
      <c r="C51" s="200"/>
      <c r="D51" s="200"/>
      <c r="E51" s="200"/>
      <c r="F51" s="73"/>
      <c r="G51" s="29"/>
      <c r="H51" s="30"/>
      <c r="I51" s="14"/>
    </row>
    <row r="52" spans="1:9" ht="23.25" x14ac:dyDescent="0.5">
      <c r="A52" s="14"/>
      <c r="B52" s="98" t="s">
        <v>34</v>
      </c>
      <c r="C52" s="242">
        <f>กรอกข้อมูล!$R$1021</f>
        <v>0.87214122541788652</v>
      </c>
      <c r="D52" s="89" t="s">
        <v>273</v>
      </c>
      <c r="E52" s="245">
        <f>กรอกข้อมูล!$R$1022</f>
        <v>0.83214502894794884</v>
      </c>
      <c r="F52" s="72"/>
      <c r="G52" s="29"/>
      <c r="H52" s="31"/>
      <c r="I52" s="14"/>
    </row>
    <row r="53" spans="1:9" ht="26.25" x14ac:dyDescent="0.55000000000000004">
      <c r="A53" s="14"/>
      <c r="B53" s="96" t="s">
        <v>30</v>
      </c>
      <c r="C53" s="243">
        <f>กรอกข้อมูล!$P$1020</f>
        <v>0.93616746617277102</v>
      </c>
      <c r="D53" s="91" t="s">
        <v>172</v>
      </c>
      <c r="E53" s="246">
        <f>กรอกข้อมูล!N1020</f>
        <v>0.25208787202380911</v>
      </c>
      <c r="F53" s="72"/>
      <c r="G53" s="29"/>
      <c r="H53" s="31"/>
      <c r="I53" s="14"/>
    </row>
    <row r="54" spans="1:9" ht="26.25" x14ac:dyDescent="0.55000000000000004">
      <c r="A54" s="14"/>
      <c r="B54" s="98" t="s">
        <v>31</v>
      </c>
      <c r="C54" s="242">
        <f>กรอกข้อมูล!$P$1021</f>
        <v>1.0734126984126984</v>
      </c>
      <c r="D54" s="92" t="s">
        <v>173</v>
      </c>
      <c r="E54" s="247">
        <f>กรอกข้อมูล!N1021</f>
        <v>-0.59844804777787786</v>
      </c>
      <c r="F54" s="72"/>
      <c r="G54" s="29"/>
      <c r="H54" s="31"/>
      <c r="I54" s="14"/>
    </row>
    <row r="55" spans="1:9" ht="23.25" x14ac:dyDescent="0.5">
      <c r="A55" s="14"/>
      <c r="B55" s="101" t="s">
        <v>271</v>
      </c>
      <c r="C55" s="244">
        <f>กรอกข้อมูล!$R$1020</f>
        <v>3</v>
      </c>
      <c r="D55" s="100" t="s">
        <v>272</v>
      </c>
      <c r="E55" s="248">
        <v>0.05</v>
      </c>
      <c r="F55" s="72"/>
      <c r="G55" s="29"/>
      <c r="H55" s="31"/>
      <c r="I55" s="14"/>
    </row>
    <row r="56" spans="1:9" ht="23.25" x14ac:dyDescent="0.5">
      <c r="A56" s="16" t="s">
        <v>170</v>
      </c>
      <c r="B56" s="70"/>
      <c r="C56" s="70"/>
      <c r="D56" s="71"/>
      <c r="E56" s="34"/>
      <c r="F56" s="72"/>
      <c r="G56" s="29"/>
      <c r="H56" s="31"/>
      <c r="I56" s="14"/>
    </row>
    <row r="57" spans="1:9" ht="23.25" x14ac:dyDescent="0.5">
      <c r="A57" s="16" t="s">
        <v>171</v>
      </c>
      <c r="B57" s="70"/>
      <c r="C57" s="70"/>
      <c r="D57" s="71"/>
      <c r="E57" s="34"/>
      <c r="F57" s="72"/>
      <c r="G57" s="29"/>
      <c r="H57" s="31"/>
      <c r="I57" s="14"/>
    </row>
    <row r="58" spans="1:9" ht="23.25" x14ac:dyDescent="0.5">
      <c r="A58" s="14"/>
      <c r="B58" s="70"/>
      <c r="C58" s="70"/>
      <c r="D58" s="71"/>
      <c r="E58" s="34"/>
      <c r="F58" s="72"/>
      <c r="G58" s="29"/>
      <c r="H58" s="31"/>
      <c r="I58" s="14"/>
    </row>
    <row r="59" spans="1:9" ht="23.25" x14ac:dyDescent="0.5">
      <c r="A59" s="14"/>
      <c r="B59" s="70"/>
      <c r="C59" s="70"/>
      <c r="D59" s="71"/>
      <c r="E59" s="34"/>
      <c r="F59" s="72"/>
      <c r="G59" s="29"/>
      <c r="H59" s="31"/>
      <c r="I59" s="14"/>
    </row>
    <row r="60" spans="1:9" ht="23.25" x14ac:dyDescent="0.5">
      <c r="A60" s="14"/>
      <c r="B60" s="70"/>
      <c r="C60" s="70"/>
      <c r="D60" s="71"/>
      <c r="E60" s="34"/>
      <c r="F60" s="72"/>
      <c r="G60" s="29"/>
      <c r="H60" s="31"/>
      <c r="I60" s="14"/>
    </row>
    <row r="61" spans="1:9" ht="23.25" x14ac:dyDescent="0.5">
      <c r="A61" s="14"/>
      <c r="B61" s="70"/>
      <c r="C61" s="70"/>
      <c r="D61" s="71"/>
      <c r="E61" s="34"/>
      <c r="F61" s="72"/>
      <c r="G61" s="29"/>
      <c r="H61" s="31"/>
      <c r="I61" s="14"/>
    </row>
    <row r="62" spans="1:9" ht="23.25" x14ac:dyDescent="0.5">
      <c r="A62" s="14"/>
      <c r="B62" s="70"/>
      <c r="C62" s="70"/>
      <c r="D62" s="71"/>
      <c r="E62" s="34"/>
      <c r="F62" s="72"/>
      <c r="G62" s="29"/>
      <c r="H62" s="31"/>
      <c r="I62" s="14"/>
    </row>
    <row r="63" spans="1:9" ht="23.25" x14ac:dyDescent="0.5">
      <c r="A63" s="14"/>
      <c r="B63" s="32"/>
      <c r="C63" s="33"/>
      <c r="D63" s="34"/>
      <c r="E63" s="34"/>
      <c r="F63" s="31"/>
      <c r="G63" s="29"/>
      <c r="H63" s="31"/>
      <c r="I63" s="14"/>
    </row>
    <row r="64" spans="1:9" ht="23.25" x14ac:dyDescent="0.5">
      <c r="A64" s="14"/>
      <c r="B64" s="32"/>
      <c r="C64" s="33"/>
      <c r="D64" s="34"/>
      <c r="E64" s="34"/>
      <c r="F64" s="31"/>
      <c r="G64" s="29"/>
      <c r="H64" s="31"/>
      <c r="I64" s="14"/>
    </row>
    <row r="65" spans="1:9" ht="23.25" x14ac:dyDescent="0.5">
      <c r="A65" s="117" t="s">
        <v>299</v>
      </c>
      <c r="B65" s="14"/>
      <c r="C65" s="14"/>
      <c r="D65" s="14"/>
      <c r="E65" s="14"/>
      <c r="F65" s="14"/>
      <c r="G65" s="14"/>
      <c r="H65" s="14"/>
      <c r="I65" s="14"/>
    </row>
    <row r="66" spans="1:9" ht="23.25" x14ac:dyDescent="0.5">
      <c r="A66" s="195" t="s">
        <v>168</v>
      </c>
      <c r="B66" s="195"/>
      <c r="C66" s="195"/>
      <c r="D66" s="195"/>
      <c r="E66" s="195"/>
      <c r="F66" s="195"/>
      <c r="G66" s="195"/>
      <c r="H66" s="195"/>
      <c r="I66" s="195"/>
    </row>
    <row r="67" spans="1:9" ht="23.25" x14ac:dyDescent="0.5">
      <c r="A67" s="14"/>
      <c r="B67" s="14"/>
      <c r="C67" s="14"/>
      <c r="D67" s="14"/>
      <c r="E67" s="14"/>
      <c r="F67" s="14"/>
      <c r="G67" s="14"/>
      <c r="H67" s="14"/>
      <c r="I67" s="14"/>
    </row>
    <row r="68" spans="1:9" ht="23.25" customHeight="1" x14ac:dyDescent="0.55000000000000004">
      <c r="A68" s="16" t="s">
        <v>12</v>
      </c>
      <c r="B68" s="14" t="s">
        <v>72</v>
      </c>
      <c r="C68" s="14"/>
      <c r="D68" s="14"/>
      <c r="E68" s="14"/>
      <c r="F68" s="14"/>
      <c r="G68" s="14"/>
      <c r="H68" s="14"/>
      <c r="I68" s="14"/>
    </row>
    <row r="69" spans="1:9" ht="23.25" customHeight="1" x14ac:dyDescent="0.55000000000000004">
      <c r="A69" s="16" t="s">
        <v>13</v>
      </c>
      <c r="B69" s="14" t="s">
        <v>73</v>
      </c>
      <c r="C69" s="14"/>
      <c r="D69" s="14"/>
      <c r="E69" s="14"/>
      <c r="F69" s="14"/>
      <c r="G69" s="14"/>
      <c r="H69" s="14"/>
      <c r="I69" s="14"/>
    </row>
    <row r="70" spans="1:9" ht="10.5" customHeight="1" x14ac:dyDescent="0.5">
      <c r="A70" s="16"/>
      <c r="B70" s="14"/>
      <c r="C70" s="14"/>
      <c r="D70" s="14"/>
      <c r="E70" s="14"/>
      <c r="F70" s="14"/>
      <c r="G70" s="14"/>
      <c r="H70" s="14"/>
      <c r="I70" s="14"/>
    </row>
    <row r="71" spans="1:9" ht="24" x14ac:dyDescent="0.5">
      <c r="A71" s="16" t="s">
        <v>175</v>
      </c>
      <c r="B71" s="74" t="s">
        <v>35</v>
      </c>
      <c r="C71" s="75" t="s">
        <v>176</v>
      </c>
      <c r="D71" s="14"/>
      <c r="E71" s="14"/>
      <c r="F71" s="14"/>
      <c r="G71" s="14"/>
      <c r="H71" s="14"/>
      <c r="I71" s="14"/>
    </row>
    <row r="72" spans="1:9" ht="23.25" x14ac:dyDescent="0.5">
      <c r="A72" s="14" t="s">
        <v>169</v>
      </c>
      <c r="B72" s="14"/>
      <c r="C72" s="14"/>
      <c r="D72" s="250">
        <f>$C$52</f>
        <v>0.87214122541788652</v>
      </c>
      <c r="E72" s="16" t="s">
        <v>74</v>
      </c>
      <c r="F72" s="237">
        <f>$E$52</f>
        <v>0.83214502894794884</v>
      </c>
      <c r="G72" s="15"/>
      <c r="H72" s="15"/>
      <c r="I72" s="15"/>
    </row>
    <row r="73" spans="1:9" ht="23.25" customHeight="1" x14ac:dyDescent="0.5">
      <c r="A73" s="251" t="str">
        <f>$P$44</f>
        <v xml:space="preserve">จึงยอมรับ H0 สรุปว่า ค่าความแปรปรวนของทุกกลุ่มเท่ากัน เป็นไปตามเงื่อนไขที่ต้องทดสอบค่าเฉลี่ยต่อไป </v>
      </c>
      <c r="B73" s="251"/>
      <c r="C73" s="251"/>
      <c r="D73" s="251"/>
      <c r="E73" s="251"/>
      <c r="F73" s="251"/>
      <c r="G73" s="251"/>
      <c r="H73" s="251"/>
      <c r="I73" s="251"/>
    </row>
    <row r="74" spans="1:9" ht="23.25" x14ac:dyDescent="0.5">
      <c r="A74" s="35"/>
      <c r="B74" s="20"/>
      <c r="C74" s="20"/>
      <c r="D74" s="20"/>
      <c r="E74" s="20"/>
      <c r="F74" s="20"/>
      <c r="G74" s="15"/>
      <c r="H74" s="15"/>
      <c r="I74" s="15"/>
    </row>
    <row r="75" spans="1:9" ht="23.25" x14ac:dyDescent="0.5">
      <c r="A75" s="14"/>
      <c r="B75" s="14"/>
      <c r="C75" s="14"/>
      <c r="D75" s="14"/>
      <c r="E75" s="14"/>
      <c r="F75" s="14"/>
      <c r="G75" s="14"/>
      <c r="H75" s="14"/>
      <c r="I75" s="14"/>
    </row>
    <row r="76" spans="1:9" ht="23.25" x14ac:dyDescent="0.5">
      <c r="A76" s="196" t="s">
        <v>75</v>
      </c>
      <c r="B76" s="196"/>
      <c r="C76" s="196"/>
      <c r="D76" s="196"/>
      <c r="E76" s="196"/>
      <c r="F76" s="196"/>
      <c r="G76" s="196"/>
      <c r="H76" s="196"/>
      <c r="I76" s="196"/>
    </row>
    <row r="77" spans="1:9" ht="23.25" x14ac:dyDescent="0.5">
      <c r="A77" s="14" t="str">
        <f>[2]กรอกข้อมูล!D16</f>
        <v>คะแนน</v>
      </c>
      <c r="B77" s="15"/>
      <c r="C77" s="14"/>
      <c r="D77" s="14"/>
      <c r="E77" s="14"/>
      <c r="F77" s="14"/>
      <c r="G77" s="14"/>
      <c r="H77" s="14"/>
      <c r="I77" s="14"/>
    </row>
    <row r="78" spans="1:9" ht="23.25" x14ac:dyDescent="0.5">
      <c r="A78" s="94"/>
      <c r="B78" s="202" t="s">
        <v>76</v>
      </c>
      <c r="C78" s="202"/>
      <c r="D78" s="95" t="s">
        <v>5</v>
      </c>
      <c r="E78" s="203" t="s">
        <v>77</v>
      </c>
      <c r="F78" s="203"/>
      <c r="G78" s="87" t="s">
        <v>78</v>
      </c>
      <c r="H78" s="87" t="s">
        <v>6</v>
      </c>
      <c r="I78" s="15"/>
    </row>
    <row r="79" spans="1:9" ht="23.25" x14ac:dyDescent="0.5">
      <c r="A79" s="53" t="s">
        <v>79</v>
      </c>
      <c r="B79" s="252">
        <f>กรอกข้อมูล!AL1026</f>
        <v>3.4872767857143003</v>
      </c>
      <c r="C79" s="252"/>
      <c r="D79" s="253">
        <f>กรอกข้อมูล!AK1026</f>
        <v>3</v>
      </c>
      <c r="E79" s="254">
        <f>กรอกข้อมูล!AM1026</f>
        <v>1.1624255952381002</v>
      </c>
      <c r="F79" s="254"/>
      <c r="G79" s="255">
        <f>กรอกข้อมูล!AN1026</f>
        <v>4.6111920653140928</v>
      </c>
      <c r="H79" s="256">
        <f>กรอกข้อมูล!AO1026</f>
        <v>1.0999859342003914E-2</v>
      </c>
      <c r="I79" s="15"/>
    </row>
    <row r="80" spans="1:9" ht="23.25" x14ac:dyDescent="0.5">
      <c r="A80" s="54" t="s">
        <v>80</v>
      </c>
      <c r="B80" s="257">
        <f>กรอกข้อมูล!$AL$1027</f>
        <v>6.0501089285714045</v>
      </c>
      <c r="C80" s="257"/>
      <c r="D80" s="244">
        <f>กรอกข้อมูล!AK1027</f>
        <v>24</v>
      </c>
      <c r="E80" s="258">
        <f>กรอกข้อมูล!$AM$1027</f>
        <v>0.2520878720238085</v>
      </c>
      <c r="F80" s="258"/>
      <c r="G80" s="259"/>
      <c r="H80" s="260"/>
      <c r="I80" s="15"/>
    </row>
    <row r="81" spans="1:9" ht="23.25" x14ac:dyDescent="0.5">
      <c r="A81" s="97" t="s">
        <v>48</v>
      </c>
      <c r="B81" s="261">
        <f>กรอกข้อมูล!$AL$1028</f>
        <v>9.5373857142857048</v>
      </c>
      <c r="C81" s="261"/>
      <c r="D81" s="262">
        <f>กรอกข้อมูล!AK1028</f>
        <v>27</v>
      </c>
      <c r="E81" s="263"/>
      <c r="F81" s="263"/>
      <c r="G81" s="264"/>
      <c r="H81" s="245"/>
      <c r="I81" s="15"/>
    </row>
    <row r="82" spans="1:9" ht="23.25" x14ac:dyDescent="0.5">
      <c r="A82" s="82" t="s">
        <v>282</v>
      </c>
      <c r="C82" s="265">
        <f>กรอกข้อมูล!$AL$1029</f>
        <v>3.0087865704473615</v>
      </c>
      <c r="E82" s="113"/>
      <c r="F82" s="113"/>
      <c r="G82" s="50"/>
      <c r="H82" s="51"/>
      <c r="I82" s="15"/>
    </row>
    <row r="83" spans="1:9" ht="23.25" x14ac:dyDescent="0.5">
      <c r="A83" s="48"/>
      <c r="B83" s="112"/>
      <c r="C83" s="112"/>
      <c r="D83" s="49"/>
      <c r="E83" s="113"/>
      <c r="F83" s="113"/>
      <c r="G83" s="50"/>
      <c r="H83" s="51"/>
      <c r="I83" s="15"/>
    </row>
    <row r="84" spans="1:9" ht="23.25" x14ac:dyDescent="0.5">
      <c r="A84" s="21" t="s">
        <v>49</v>
      </c>
      <c r="B84" s="15"/>
      <c r="C84" s="15"/>
      <c r="D84" s="15"/>
      <c r="E84" s="15"/>
      <c r="F84" s="15"/>
      <c r="G84" s="15"/>
      <c r="H84" s="15"/>
      <c r="I84" s="15"/>
    </row>
    <row r="85" spans="1:9" ht="23.25" x14ac:dyDescent="0.5">
      <c r="A85" s="195" t="s">
        <v>81</v>
      </c>
      <c r="B85" s="195"/>
      <c r="C85" s="195"/>
      <c r="D85" s="195"/>
      <c r="E85" s="195"/>
      <c r="F85" s="195"/>
      <c r="G85" s="195"/>
      <c r="H85" s="195"/>
      <c r="I85" s="195"/>
    </row>
    <row r="86" spans="1:9" ht="23.25" customHeight="1" x14ac:dyDescent="0.55000000000000004">
      <c r="A86" s="16" t="s">
        <v>12</v>
      </c>
      <c r="B86" s="14" t="s">
        <v>82</v>
      </c>
      <c r="C86" s="14"/>
      <c r="D86" s="14"/>
      <c r="E86" s="14"/>
      <c r="F86" s="14"/>
      <c r="G86" s="14"/>
      <c r="H86" s="14"/>
      <c r="I86" s="14"/>
    </row>
    <row r="87" spans="1:9" ht="24.75" x14ac:dyDescent="0.55000000000000004">
      <c r="A87" s="16" t="s">
        <v>13</v>
      </c>
      <c r="B87" s="14" t="s">
        <v>83</v>
      </c>
      <c r="C87" s="14"/>
      <c r="D87" s="14"/>
      <c r="E87" s="14"/>
      <c r="F87" s="14"/>
      <c r="G87" s="14"/>
      <c r="H87" s="14"/>
      <c r="I87" s="14"/>
    </row>
    <row r="88" spans="1:9" ht="23.25" x14ac:dyDescent="0.5">
      <c r="A88" s="14" t="s">
        <v>84</v>
      </c>
      <c r="B88" s="14"/>
      <c r="C88" s="37"/>
      <c r="D88" s="14"/>
      <c r="E88" s="16"/>
      <c r="F88" s="38"/>
      <c r="G88" s="14"/>
      <c r="H88" s="15"/>
      <c r="I88" s="27"/>
    </row>
    <row r="89" spans="1:9" ht="23.25" x14ac:dyDescent="0.5">
      <c r="A89" s="14" t="s">
        <v>85</v>
      </c>
      <c r="B89" s="14"/>
      <c r="C89" s="37"/>
      <c r="D89" s="14"/>
      <c r="E89" s="16"/>
      <c r="F89" s="38"/>
      <c r="G89" s="14"/>
      <c r="H89" s="15"/>
      <c r="I89" s="27"/>
    </row>
    <row r="90" spans="1:9" ht="23.25" x14ac:dyDescent="0.5">
      <c r="A90" s="14" t="s">
        <v>86</v>
      </c>
      <c r="B90" s="14"/>
      <c r="C90" s="37"/>
      <c r="D90" s="14"/>
      <c r="E90" s="16"/>
      <c r="F90" s="38"/>
      <c r="G90" s="14"/>
      <c r="H90" s="15"/>
      <c r="I90" s="27"/>
    </row>
    <row r="91" spans="1:9" ht="72.75" customHeight="1" x14ac:dyDescent="0.5">
      <c r="A91" s="195" t="s">
        <v>87</v>
      </c>
      <c r="B91" s="195"/>
      <c r="C91" s="195"/>
      <c r="D91" s="195"/>
      <c r="E91" s="195"/>
      <c r="F91" s="195"/>
      <c r="G91" s="195"/>
      <c r="H91" s="195"/>
      <c r="I91" s="195"/>
    </row>
    <row r="92" spans="1:9" ht="23.25" customHeight="1" x14ac:dyDescent="0.5">
      <c r="A92" s="14"/>
      <c r="B92" s="16" t="s">
        <v>88</v>
      </c>
      <c r="C92" s="16" t="s">
        <v>89</v>
      </c>
      <c r="D92" s="14" t="s">
        <v>90</v>
      </c>
      <c r="E92" s="16"/>
      <c r="F92" s="38" t="s">
        <v>91</v>
      </c>
      <c r="G92" s="14"/>
      <c r="H92" s="15"/>
      <c r="I92" s="27"/>
    </row>
    <row r="93" spans="1:9" ht="23.25" x14ac:dyDescent="0.5">
      <c r="A93" s="14"/>
      <c r="B93" s="16" t="s">
        <v>88</v>
      </c>
      <c r="C93" s="16" t="s">
        <v>92</v>
      </c>
      <c r="D93" s="14" t="s">
        <v>93</v>
      </c>
      <c r="E93" s="16"/>
      <c r="F93" s="14" t="s">
        <v>94</v>
      </c>
      <c r="G93" s="14"/>
      <c r="H93" s="15"/>
      <c r="I93" s="27"/>
    </row>
    <row r="94" spans="1:9" ht="23.25" x14ac:dyDescent="0.5">
      <c r="A94" s="266">
        <f>$B$81</f>
        <v>9.5373857142857048</v>
      </c>
      <c r="B94" s="267" t="s">
        <v>95</v>
      </c>
      <c r="C94" s="266">
        <f>$B$79</f>
        <v>3.4872767857143003</v>
      </c>
      <c r="D94" s="267" t="s">
        <v>96</v>
      </c>
      <c r="E94" s="268">
        <f t="shared" ref="E94" si="1">$B$80</f>
        <v>6.0501089285714045</v>
      </c>
      <c r="F94" s="268"/>
      <c r="G94" s="14"/>
      <c r="H94" s="15"/>
      <c r="I94" s="27"/>
    </row>
    <row r="95" spans="1:9" ht="23.25" x14ac:dyDescent="0.5">
      <c r="A95" s="39"/>
      <c r="B95" s="40"/>
      <c r="C95" s="39"/>
      <c r="D95" s="40"/>
      <c r="E95" s="83"/>
      <c r="F95" s="83"/>
      <c r="G95" s="14"/>
      <c r="H95" s="15"/>
      <c r="I95" s="27"/>
    </row>
    <row r="96" spans="1:9" ht="23.25" x14ac:dyDescent="0.5">
      <c r="A96" s="21" t="s">
        <v>65</v>
      </c>
      <c r="B96" s="40"/>
      <c r="C96" s="39"/>
      <c r="D96" s="40"/>
      <c r="E96" s="83"/>
      <c r="F96" s="83"/>
      <c r="G96" s="14"/>
      <c r="H96" s="15"/>
      <c r="I96" s="27"/>
    </row>
    <row r="97" spans="1:9" ht="45.75" customHeight="1" x14ac:dyDescent="0.5">
      <c r="A97" s="195" t="s">
        <v>97</v>
      </c>
      <c r="B97" s="195"/>
      <c r="C97" s="195"/>
      <c r="D97" s="195"/>
      <c r="E97" s="195"/>
      <c r="F97" s="195"/>
      <c r="G97" s="195"/>
      <c r="H97" s="195"/>
      <c r="I97" s="195"/>
    </row>
    <row r="98" spans="1:9" ht="23.25" x14ac:dyDescent="0.5">
      <c r="A98" s="14"/>
      <c r="B98" s="16" t="s">
        <v>98</v>
      </c>
      <c r="C98" s="16" t="s">
        <v>99</v>
      </c>
      <c r="D98" s="14" t="s">
        <v>100</v>
      </c>
      <c r="E98" s="16"/>
      <c r="F98" s="38" t="s">
        <v>91</v>
      </c>
      <c r="G98" s="14"/>
      <c r="H98" s="15"/>
      <c r="I98" s="27"/>
    </row>
    <row r="99" spans="1:9" ht="23.25" x14ac:dyDescent="0.5">
      <c r="A99" s="14"/>
      <c r="B99" s="16" t="s">
        <v>98</v>
      </c>
      <c r="C99" s="16" t="s">
        <v>101</v>
      </c>
      <c r="D99" s="14" t="s">
        <v>102</v>
      </c>
      <c r="E99" s="16"/>
      <c r="F99" s="14" t="s">
        <v>94</v>
      </c>
      <c r="G99" s="14"/>
      <c r="H99" s="15"/>
      <c r="I99" s="27"/>
    </row>
    <row r="100" spans="1:9" ht="23.25" x14ac:dyDescent="0.5">
      <c r="A100" s="269">
        <f>$D$81</f>
        <v>27</v>
      </c>
      <c r="B100" s="267" t="s">
        <v>95</v>
      </c>
      <c r="C100" s="269">
        <f>$D$79</f>
        <v>3</v>
      </c>
      <c r="D100" s="267" t="s">
        <v>96</v>
      </c>
      <c r="E100" s="270">
        <f t="shared" ref="E100" si="2">$D$80</f>
        <v>24</v>
      </c>
      <c r="F100" s="270"/>
      <c r="G100" s="14"/>
      <c r="H100" s="15"/>
      <c r="I100" s="27"/>
    </row>
    <row r="101" spans="1:9" ht="23.25" customHeight="1" x14ac:dyDescent="0.5">
      <c r="A101" s="195" t="s">
        <v>103</v>
      </c>
      <c r="B101" s="195"/>
      <c r="C101" s="195"/>
      <c r="D101" s="195"/>
      <c r="E101" s="195"/>
      <c r="F101" s="195"/>
      <c r="G101" s="195"/>
      <c r="H101" s="195"/>
      <c r="I101" s="195"/>
    </row>
    <row r="102" spans="1:9" ht="23.25" x14ac:dyDescent="0.5">
      <c r="A102" s="14"/>
      <c r="B102" s="16" t="s">
        <v>104</v>
      </c>
      <c r="C102" s="16" t="s">
        <v>105</v>
      </c>
      <c r="D102" s="14" t="s">
        <v>106</v>
      </c>
      <c r="E102" s="16"/>
      <c r="F102" s="14" t="s">
        <v>107</v>
      </c>
      <c r="G102" s="14"/>
      <c r="H102" s="15"/>
      <c r="I102" s="27"/>
    </row>
    <row r="103" spans="1:9" ht="23.25" x14ac:dyDescent="0.5">
      <c r="A103" s="14"/>
      <c r="B103" s="16" t="s">
        <v>108</v>
      </c>
      <c r="C103" s="16" t="s">
        <v>109</v>
      </c>
      <c r="D103" s="14" t="s">
        <v>110</v>
      </c>
      <c r="E103" s="16"/>
      <c r="F103" s="14" t="s">
        <v>111</v>
      </c>
      <c r="G103" s="14"/>
      <c r="H103" s="14" t="s">
        <v>94</v>
      </c>
      <c r="I103" s="27"/>
    </row>
    <row r="104" spans="1:9" ht="23.25" x14ac:dyDescent="0.5">
      <c r="A104" s="39" t="str">
        <f>[2]กรอกข้อมูล!$G33</f>
        <v xml:space="preserve"> </v>
      </c>
      <c r="B104" s="16" t="s">
        <v>104</v>
      </c>
      <c r="C104" s="16" t="s">
        <v>105</v>
      </c>
      <c r="D104" s="271">
        <f>$B$79</f>
        <v>3.4872767857143003</v>
      </c>
      <c r="E104" s="272" t="s">
        <v>112</v>
      </c>
      <c r="F104" s="273">
        <f>$D$79</f>
        <v>3</v>
      </c>
      <c r="G104" s="267" t="s">
        <v>95</v>
      </c>
      <c r="H104" s="274">
        <f>$E$79</f>
        <v>1.1624255952381002</v>
      </c>
      <c r="I104" s="27"/>
    </row>
    <row r="105" spans="1:9" ht="23.25" x14ac:dyDescent="0.5">
      <c r="A105" s="41"/>
      <c r="B105" s="16" t="s">
        <v>108</v>
      </c>
      <c r="C105" s="16" t="s">
        <v>109</v>
      </c>
      <c r="D105" s="271">
        <f>$B$80</f>
        <v>6.0501089285714045</v>
      </c>
      <c r="E105" s="272" t="s">
        <v>112</v>
      </c>
      <c r="F105" s="273">
        <f>$D$80</f>
        <v>24</v>
      </c>
      <c r="G105" s="267" t="s">
        <v>95</v>
      </c>
      <c r="H105" s="274">
        <f>$E$80</f>
        <v>0.2520878720238085</v>
      </c>
      <c r="I105" s="27"/>
    </row>
    <row r="106" spans="1:9" ht="23.25" customHeight="1" x14ac:dyDescent="0.5">
      <c r="A106" s="195" t="s">
        <v>113</v>
      </c>
      <c r="B106" s="195"/>
      <c r="C106" s="195"/>
      <c r="D106" s="195"/>
      <c r="E106" s="195"/>
      <c r="F106" s="195"/>
      <c r="G106" s="195"/>
      <c r="H106" s="195"/>
      <c r="I106" s="195"/>
    </row>
    <row r="107" spans="1:9" ht="23.25" x14ac:dyDescent="0.5">
      <c r="A107" s="14"/>
      <c r="B107" s="16" t="s">
        <v>114</v>
      </c>
      <c r="C107" s="196" t="s">
        <v>115</v>
      </c>
      <c r="D107" s="196"/>
      <c r="E107" s="14" t="s">
        <v>116</v>
      </c>
      <c r="F107" s="14"/>
      <c r="G107" s="14"/>
      <c r="H107" s="14" t="s">
        <v>94</v>
      </c>
      <c r="I107" s="27"/>
    </row>
    <row r="108" spans="1:9" ht="23.25" x14ac:dyDescent="0.5">
      <c r="A108" s="39" t="str">
        <f>[2]กรอกข้อมูล!$G38</f>
        <v xml:space="preserve"> </v>
      </c>
      <c r="B108" s="42" t="s">
        <v>114</v>
      </c>
      <c r="C108" s="266">
        <f>$E$79</f>
        <v>1.1624255952381002</v>
      </c>
      <c r="D108" s="272" t="s">
        <v>112</v>
      </c>
      <c r="E108" s="274">
        <f>$E$80</f>
        <v>0.2520878720238085</v>
      </c>
      <c r="F108" s="267" t="s">
        <v>95</v>
      </c>
      <c r="G108" s="275">
        <f>$G$79</f>
        <v>4.6111920653140928</v>
      </c>
      <c r="H108" s="15"/>
      <c r="I108" s="27"/>
    </row>
    <row r="109" spans="1:9" ht="23.25" x14ac:dyDescent="0.5">
      <c r="A109" s="14" t="s">
        <v>117</v>
      </c>
      <c r="B109" s="42"/>
      <c r="C109" s="42"/>
      <c r="D109" s="42"/>
      <c r="E109" s="42"/>
      <c r="F109" s="276">
        <f>$H$79</f>
        <v>1.0999859342003914E-2</v>
      </c>
      <c r="G109" s="15"/>
      <c r="H109" s="15"/>
      <c r="I109" s="28"/>
    </row>
    <row r="110" spans="1:9" ht="23.25" x14ac:dyDescent="0.5">
      <c r="A110" s="238" t="str">
        <f>$P$45</f>
        <v>ซึ่งน้อยกว่า .05 จึงปฏิเสธ H0 นั่นคือค่าเฉลี่ยอย่างน้อยหนึ่งคู่มีความแตกต่างกัน ที่ระดับนัยสำคัญ .05</v>
      </c>
      <c r="B110" s="42"/>
      <c r="C110" s="42"/>
      <c r="D110" s="42"/>
      <c r="E110" s="42"/>
      <c r="F110" s="44"/>
      <c r="G110" s="43"/>
      <c r="H110" s="15"/>
      <c r="I110" s="28"/>
    </row>
    <row r="111" spans="1:9" ht="12.75" customHeight="1" x14ac:dyDescent="0.5">
      <c r="A111" s="88"/>
      <c r="B111" s="42"/>
      <c r="C111" s="42"/>
      <c r="D111" s="42"/>
      <c r="E111" s="42"/>
      <c r="F111" s="44"/>
      <c r="G111" s="43"/>
      <c r="H111" s="15"/>
      <c r="I111" s="28"/>
    </row>
    <row r="112" spans="1:9" ht="23.25" x14ac:dyDescent="0.5">
      <c r="A112" s="117" t="s">
        <v>300</v>
      </c>
      <c r="B112" s="42"/>
      <c r="C112" s="42"/>
      <c r="D112" s="42"/>
      <c r="E112" s="42"/>
      <c r="F112" s="44"/>
      <c r="G112" s="43"/>
      <c r="H112" s="15"/>
      <c r="I112" s="28"/>
    </row>
    <row r="113" spans="1:9" ht="14.25" customHeight="1" x14ac:dyDescent="0.5">
      <c r="A113" s="88"/>
      <c r="B113" s="42"/>
      <c r="C113" s="42"/>
      <c r="D113" s="42"/>
      <c r="E113" s="42"/>
      <c r="F113" s="44"/>
      <c r="G113" s="43"/>
      <c r="H113" s="15"/>
      <c r="I113" s="28"/>
    </row>
    <row r="114" spans="1:9" ht="23.25" x14ac:dyDescent="0.5">
      <c r="A114" s="184" t="s">
        <v>333</v>
      </c>
      <c r="B114" s="14"/>
      <c r="C114" s="14"/>
      <c r="D114" s="14"/>
      <c r="E114" s="14"/>
      <c r="F114" s="14"/>
      <c r="G114" s="220">
        <f>$G$1</f>
        <v>4</v>
      </c>
      <c r="H114" s="14" t="s">
        <v>37</v>
      </c>
      <c r="I114" s="15"/>
    </row>
    <row r="115" spans="1:9" ht="23.25" x14ac:dyDescent="0.5">
      <c r="A115" s="14" t="s">
        <v>334</v>
      </c>
      <c r="B115" s="14"/>
      <c r="C115" s="14"/>
      <c r="D115" s="14"/>
      <c r="E115" s="14"/>
      <c r="F115" s="14"/>
      <c r="G115" s="14"/>
      <c r="H115" s="14"/>
      <c r="I115" s="14"/>
    </row>
    <row r="116" spans="1:9" ht="24.75" x14ac:dyDescent="0.55000000000000004">
      <c r="A116" s="16" t="s">
        <v>12</v>
      </c>
      <c r="B116" s="14" t="s">
        <v>331</v>
      </c>
      <c r="C116" s="14"/>
      <c r="D116" s="14"/>
      <c r="E116" s="17"/>
      <c r="F116" s="44"/>
      <c r="G116" s="43"/>
      <c r="H116" s="15"/>
      <c r="I116" s="28"/>
    </row>
    <row r="117" spans="1:9" ht="23.25" customHeight="1" x14ac:dyDescent="0.5">
      <c r="A117" s="18" t="s">
        <v>13</v>
      </c>
      <c r="B117" s="14" t="s">
        <v>332</v>
      </c>
      <c r="C117" s="19"/>
      <c r="D117" s="19"/>
      <c r="E117" s="17"/>
      <c r="F117" s="44"/>
      <c r="G117" s="43"/>
      <c r="H117" s="15"/>
      <c r="I117" s="28"/>
    </row>
    <row r="118" spans="1:9" ht="69" customHeight="1" x14ac:dyDescent="0.5">
      <c r="A118" s="195" t="s">
        <v>118</v>
      </c>
      <c r="B118" s="195"/>
      <c r="C118" s="195"/>
      <c r="D118" s="195"/>
      <c r="E118" s="195"/>
      <c r="F118" s="195"/>
      <c r="G118" s="195"/>
      <c r="H118" s="195"/>
      <c r="I118" s="195"/>
    </row>
    <row r="119" spans="1:9" ht="45.75" customHeight="1" x14ac:dyDescent="0.5">
      <c r="A119" s="14"/>
      <c r="B119" s="42"/>
      <c r="C119" s="42"/>
      <c r="D119" s="42"/>
      <c r="E119" s="42"/>
      <c r="F119" s="44"/>
      <c r="G119" s="43"/>
      <c r="H119" s="15"/>
      <c r="I119" s="28"/>
    </row>
    <row r="120" spans="1:9" ht="15" customHeight="1" x14ac:dyDescent="0.5">
      <c r="A120" s="14"/>
      <c r="B120" s="42"/>
      <c r="C120" s="42"/>
      <c r="D120" s="42"/>
      <c r="E120" s="42"/>
      <c r="F120" s="44"/>
      <c r="G120" s="43"/>
      <c r="H120" s="15"/>
      <c r="I120" s="28"/>
    </row>
    <row r="121" spans="1:9" ht="23.25" x14ac:dyDescent="0.5">
      <c r="A121" s="14" t="s">
        <v>119</v>
      </c>
      <c r="B121" s="42"/>
      <c r="C121" s="42"/>
      <c r="D121" s="42"/>
      <c r="E121" s="42"/>
      <c r="F121" s="44"/>
      <c r="G121" s="43"/>
      <c r="H121" s="15"/>
      <c r="I121" s="28"/>
    </row>
    <row r="122" spans="1:9" ht="48" customHeight="1" x14ac:dyDescent="0.5">
      <c r="A122" s="195" t="s">
        <v>274</v>
      </c>
      <c r="B122" s="195"/>
      <c r="C122" s="195"/>
      <c r="D122" s="195"/>
      <c r="E122" s="195"/>
      <c r="F122" s="195"/>
      <c r="G122" s="195"/>
      <c r="H122" s="195"/>
      <c r="I122" s="195"/>
    </row>
    <row r="123" spans="1:9" ht="23.25" x14ac:dyDescent="0.5">
      <c r="A123" s="110"/>
      <c r="B123" s="110"/>
      <c r="C123" s="110"/>
      <c r="D123" s="110"/>
      <c r="E123" s="110"/>
      <c r="F123" s="110"/>
      <c r="G123" s="110"/>
      <c r="H123" s="110"/>
      <c r="I123" s="110"/>
    </row>
    <row r="124" spans="1:9" ht="23.25" x14ac:dyDescent="0.5">
      <c r="A124" s="110"/>
      <c r="B124" s="110"/>
      <c r="C124" s="110"/>
      <c r="D124" s="110"/>
      <c r="E124" s="110"/>
      <c r="F124" s="110"/>
      <c r="G124" s="110"/>
      <c r="H124" s="110"/>
      <c r="I124" s="110"/>
    </row>
    <row r="125" spans="1:9" ht="23.25" x14ac:dyDescent="0.5">
      <c r="A125" s="45" t="s">
        <v>265</v>
      </c>
      <c r="B125" s="42"/>
      <c r="C125" s="42"/>
      <c r="D125" s="42"/>
      <c r="E125" s="42"/>
      <c r="F125" s="44"/>
      <c r="G125" s="43"/>
      <c r="H125" s="15"/>
      <c r="I125" s="28"/>
    </row>
    <row r="126" spans="1:9" ht="23.25" x14ac:dyDescent="0.5">
      <c r="A126" s="202" t="s">
        <v>266</v>
      </c>
      <c r="B126" s="202"/>
      <c r="C126" s="204"/>
      <c r="D126" s="204"/>
      <c r="E126" s="99"/>
      <c r="F126" s="104"/>
      <c r="G126" s="99" t="str">
        <f>กรอกข้อมูล!AH1048</f>
        <v>LSD</v>
      </c>
      <c r="H126" s="99" t="str">
        <f>กรอกข้อมูล!AI1048</f>
        <v>p</v>
      </c>
      <c r="I126" s="28"/>
    </row>
    <row r="127" spans="1:9" ht="23.25" x14ac:dyDescent="0.5">
      <c r="A127" s="277" t="str">
        <f>กรอกข้อมูล!AC1049</f>
        <v>ปกติ</v>
      </c>
      <c r="B127" s="136" t="str">
        <f>กรอกข้อมูล!AD1049</f>
        <v>กับ</v>
      </c>
      <c r="C127" s="279" t="str">
        <f>กรอกข้อมูล!AE1049</f>
        <v>กิจกรรมกลุ่ม</v>
      </c>
      <c r="D127" s="279"/>
      <c r="E127" s="280">
        <f>กรอกข้อมูล!AF1049</f>
        <v>0.94428571428571395</v>
      </c>
      <c r="F127" s="281" t="str">
        <f>กรอกข้อมูล!AG1049</f>
        <v>*</v>
      </c>
      <c r="G127" s="282">
        <f>กรอกข้อมูล!AH1049</f>
        <v>0.60676598715422281</v>
      </c>
      <c r="H127" s="283">
        <f>กรอกข้อมูล!AI1049</f>
        <v>4.2474182620674929E-3</v>
      </c>
      <c r="I127" s="28"/>
    </row>
    <row r="128" spans="1:9" ht="23.25" x14ac:dyDescent="0.5">
      <c r="A128" s="277" t="str">
        <f>กรอกข้อมูล!AC1050</f>
        <v>กิจกรรมกลุ่ม</v>
      </c>
      <c r="B128" s="136" t="str">
        <f>กรอกข้อมูล!AD1050</f>
        <v>กับ</v>
      </c>
      <c r="C128" s="284" t="str">
        <f>กรอกข้อมูล!AE1050</f>
        <v>สื่อคอมพิวเตอร์</v>
      </c>
      <c r="D128" s="284"/>
      <c r="E128" s="280">
        <f>กรอกข้อมูล!AF1050</f>
        <v>0.36749999999999972</v>
      </c>
      <c r="F128" s="281" t="str">
        <f>กรอกข้อมูล!AG1050</f>
        <v/>
      </c>
      <c r="G128" s="282">
        <f>กรอกข้อมูล!AH1050</f>
        <v>0.59075350584566555</v>
      </c>
      <c r="H128" s="283">
        <f>กรอกข้อมูล!AI1050</f>
        <v>0.16022936153016956</v>
      </c>
      <c r="I128" s="28"/>
    </row>
    <row r="129" spans="1:9" ht="23.25" x14ac:dyDescent="0.5">
      <c r="A129" s="277" t="str">
        <f>กรอกข้อมูล!AC1051</f>
        <v>สื่อคอมพิวเตอร์</v>
      </c>
      <c r="B129" s="136" t="str">
        <f>กรอกข้อมูล!AD1051</f>
        <v>กับ</v>
      </c>
      <c r="C129" s="284" t="str">
        <f>กรอกข้อมูล!AE1051</f>
        <v>ปกติ</v>
      </c>
      <c r="D129" s="284"/>
      <c r="E129" s="280">
        <f>กรอกข้อมูล!AF1051</f>
        <v>0.57678571428571423</v>
      </c>
      <c r="F129" s="281" t="str">
        <f>กรอกข้อมูล!AG1051</f>
        <v>*</v>
      </c>
      <c r="G129" s="282">
        <f>กรอกข้อมูล!AH1051</f>
        <v>0.53631043013762569</v>
      </c>
      <c r="H129" s="283">
        <f>กรอกข้อมูล!AI1051</f>
        <v>3.6788282648449661E-2</v>
      </c>
      <c r="I129" s="28"/>
    </row>
    <row r="130" spans="1:9" ht="23.25" x14ac:dyDescent="0.5">
      <c r="A130" s="277" t="str">
        <f>กรอกข้อมูล!AC1052</f>
        <v>นอกสถานที่</v>
      </c>
      <c r="B130" s="136" t="str">
        <f>กรอกข้อมูล!AD1052</f>
        <v>กับ</v>
      </c>
      <c r="C130" s="284" t="str">
        <f>กรอกข้อมูล!AE1052</f>
        <v>ปกติ</v>
      </c>
      <c r="D130" s="284"/>
      <c r="E130" s="280">
        <f>กรอกข้อมูล!AF1052</f>
        <v>0.11053571428571418</v>
      </c>
      <c r="F130" s="281" t="str">
        <f>กรอกข้อมูล!AG1052</f>
        <v/>
      </c>
      <c r="G130" s="282">
        <f>กรอกข้อมูล!AH1052</f>
        <v>0.53631043013762569</v>
      </c>
      <c r="H130" s="283">
        <f>กรอกข้อมูล!AI1052</f>
        <v>0.69874739565691346</v>
      </c>
      <c r="I130" s="28"/>
    </row>
    <row r="131" spans="1:9" ht="23.25" x14ac:dyDescent="0.5">
      <c r="A131" s="277" t="str">
        <f>กรอกข้อมูล!AC1053</f>
        <v>นอกสถานที่</v>
      </c>
      <c r="B131" s="136" t="str">
        <f>กรอกข้อมูล!AD1053</f>
        <v>กับ</v>
      </c>
      <c r="C131" s="284" t="str">
        <f>กรอกข้อมูล!AE1053</f>
        <v>กิจกรรมกลุ่ม</v>
      </c>
      <c r="D131" s="284"/>
      <c r="E131" s="280">
        <f>กรอกข้อมูล!AF1053</f>
        <v>0.83374999999999977</v>
      </c>
      <c r="F131" s="281" t="str">
        <f>กรอกข้อมูล!AG1053</f>
        <v>*</v>
      </c>
      <c r="G131" s="282">
        <f>กรอกข้อมูล!AH1053</f>
        <v>0.59075350584566555</v>
      </c>
      <c r="H131" s="283">
        <f>กรอกข้อมูล!AI1053</f>
        <v>1.1491893279289876E-2</v>
      </c>
      <c r="I131" s="28"/>
    </row>
    <row r="132" spans="1:9" ht="23.25" x14ac:dyDescent="0.5">
      <c r="A132" s="277" t="str">
        <f>กรอกข้อมูล!AC1054</f>
        <v>นอกสถานที่</v>
      </c>
      <c r="B132" s="136" t="str">
        <f>กรอกข้อมูล!AD1054</f>
        <v>กับ</v>
      </c>
      <c r="C132" s="284" t="str">
        <f>กรอกข้อมูล!AE1054</f>
        <v>สื่อคอมพิวเตอร์</v>
      </c>
      <c r="D132" s="284"/>
      <c r="E132" s="280">
        <f>กรอกข้อมูล!AF1054</f>
        <v>0.46625000000000005</v>
      </c>
      <c r="F132" s="281" t="str">
        <f>กรอกข้อมูล!AG1054</f>
        <v/>
      </c>
      <c r="G132" s="282">
        <f>กรอกข้อมูล!AH1054</f>
        <v>0.51812509973568299</v>
      </c>
      <c r="H132" s="283">
        <f>กรอกข้อมูล!AI1054</f>
        <v>0.1046494055915566</v>
      </c>
      <c r="I132" s="28"/>
    </row>
    <row r="133" spans="1:9" ht="23.25" x14ac:dyDescent="0.5">
      <c r="A133" s="277" t="str">
        <f>กรอกข้อมูล!AC1055</f>
        <v/>
      </c>
      <c r="B133" s="136" t="str">
        <f>กรอกข้อมูล!AD1055</f>
        <v/>
      </c>
      <c r="C133" s="284" t="str">
        <f>กรอกข้อมูล!AE1055</f>
        <v/>
      </c>
      <c r="D133" s="284"/>
      <c r="E133" s="280" t="str">
        <f>กรอกข้อมูล!AF1055</f>
        <v/>
      </c>
      <c r="F133" s="281" t="str">
        <f>กรอกข้อมูล!AG1055</f>
        <v/>
      </c>
      <c r="G133" s="282" t="str">
        <f>กรอกข้อมูล!AH1055</f>
        <v/>
      </c>
      <c r="H133" s="283" t="str">
        <f>กรอกข้อมูล!AI1055</f>
        <v/>
      </c>
      <c r="I133" s="28"/>
    </row>
    <row r="134" spans="1:9" ht="23.25" x14ac:dyDescent="0.5">
      <c r="A134" s="277" t="str">
        <f>กรอกข้อมูล!AC1056</f>
        <v/>
      </c>
      <c r="B134" s="136" t="str">
        <f>กรอกข้อมูล!AD1056</f>
        <v/>
      </c>
      <c r="C134" s="284" t="str">
        <f>กรอกข้อมูล!AE1056</f>
        <v/>
      </c>
      <c r="D134" s="284"/>
      <c r="E134" s="280" t="str">
        <f>กรอกข้อมูล!AF1056</f>
        <v/>
      </c>
      <c r="F134" s="281" t="str">
        <f>กรอกข้อมูล!AG1056</f>
        <v/>
      </c>
      <c r="G134" s="282" t="str">
        <f>กรอกข้อมูล!AH1056</f>
        <v/>
      </c>
      <c r="H134" s="283" t="str">
        <f>กรอกข้อมูล!AI1056</f>
        <v/>
      </c>
      <c r="I134" s="28"/>
    </row>
    <row r="135" spans="1:9" ht="23.25" x14ac:dyDescent="0.5">
      <c r="A135" s="277" t="str">
        <f>กรอกข้อมูล!AC1057</f>
        <v/>
      </c>
      <c r="B135" s="136" t="str">
        <f>กรอกข้อมูล!AD1057</f>
        <v/>
      </c>
      <c r="C135" s="284" t="str">
        <f>กรอกข้อมูล!AE1057</f>
        <v/>
      </c>
      <c r="D135" s="284"/>
      <c r="E135" s="280" t="str">
        <f>กรอกข้อมูล!AF1057</f>
        <v/>
      </c>
      <c r="F135" s="281" t="str">
        <f>กรอกข้อมูล!AG1057</f>
        <v/>
      </c>
      <c r="G135" s="282" t="str">
        <f>กรอกข้อมูล!AH1057</f>
        <v/>
      </c>
      <c r="H135" s="283" t="str">
        <f>กรอกข้อมูล!AI1057</f>
        <v/>
      </c>
      <c r="I135" s="28"/>
    </row>
    <row r="136" spans="1:9" ht="23.25" x14ac:dyDescent="0.5">
      <c r="A136" s="277" t="str">
        <f>กรอกข้อมูล!AC1058</f>
        <v/>
      </c>
      <c r="B136" s="136" t="str">
        <f>กรอกข้อมูล!AD1058</f>
        <v/>
      </c>
      <c r="C136" s="284" t="str">
        <f>กรอกข้อมูล!AE1058</f>
        <v/>
      </c>
      <c r="D136" s="284"/>
      <c r="E136" s="280" t="str">
        <f>กรอกข้อมูล!AF1058</f>
        <v/>
      </c>
      <c r="F136" s="281" t="str">
        <f>กรอกข้อมูล!AG1058</f>
        <v/>
      </c>
      <c r="G136" s="282" t="str">
        <f>กรอกข้อมูล!AH1058</f>
        <v/>
      </c>
      <c r="H136" s="283" t="str">
        <f>กรอกข้อมูล!AI1058</f>
        <v/>
      </c>
      <c r="I136" s="28"/>
    </row>
    <row r="137" spans="1:9" ht="23.25" x14ac:dyDescent="0.5">
      <c r="A137" s="277" t="str">
        <f>กรอกข้อมูล!AC1059</f>
        <v/>
      </c>
      <c r="B137" s="136" t="str">
        <f>กรอกข้อมูล!AD1059</f>
        <v/>
      </c>
      <c r="C137" s="284" t="str">
        <f>กรอกข้อมูล!AE1059</f>
        <v/>
      </c>
      <c r="D137" s="284"/>
      <c r="E137" s="280" t="str">
        <f>กรอกข้อมูล!AF1059</f>
        <v/>
      </c>
      <c r="F137" s="281" t="str">
        <f>กรอกข้อมูล!AG1059</f>
        <v/>
      </c>
      <c r="G137" s="282" t="str">
        <f>กรอกข้อมูล!AH1059</f>
        <v/>
      </c>
      <c r="H137" s="283" t="str">
        <f>กรอกข้อมูล!AI1059</f>
        <v/>
      </c>
      <c r="I137" s="28"/>
    </row>
    <row r="138" spans="1:9" ht="23.25" x14ac:dyDescent="0.5">
      <c r="A138" s="277" t="str">
        <f>กรอกข้อมูล!AC1060</f>
        <v/>
      </c>
      <c r="B138" s="136" t="str">
        <f>กรอกข้อมูล!AD1060</f>
        <v/>
      </c>
      <c r="C138" s="284" t="str">
        <f>กรอกข้อมูล!AE1060</f>
        <v/>
      </c>
      <c r="D138" s="284"/>
      <c r="E138" s="280" t="str">
        <f>กรอกข้อมูล!AF1060</f>
        <v/>
      </c>
      <c r="F138" s="281" t="str">
        <f>กรอกข้อมูล!AG1060</f>
        <v/>
      </c>
      <c r="G138" s="282" t="str">
        <f>กรอกข้อมูล!AH1060</f>
        <v/>
      </c>
      <c r="H138" s="283" t="str">
        <f>กรอกข้อมูล!AI1060</f>
        <v/>
      </c>
      <c r="I138" s="28"/>
    </row>
    <row r="139" spans="1:9" ht="23.25" x14ac:dyDescent="0.5">
      <c r="A139" s="277" t="str">
        <f>กรอกข้อมูล!AC1061</f>
        <v/>
      </c>
      <c r="B139" s="136" t="str">
        <f>กรอกข้อมูล!AD1061</f>
        <v/>
      </c>
      <c r="C139" s="284" t="str">
        <f>กรอกข้อมูล!AE1061</f>
        <v/>
      </c>
      <c r="D139" s="284"/>
      <c r="E139" s="280" t="str">
        <f>กรอกข้อมูล!AF1061</f>
        <v/>
      </c>
      <c r="F139" s="281" t="str">
        <f>กรอกข้อมูล!AG1061</f>
        <v/>
      </c>
      <c r="G139" s="282" t="str">
        <f>กรอกข้อมูล!AH1061</f>
        <v/>
      </c>
      <c r="H139" s="283" t="str">
        <f>กรอกข้อมูล!AI1061</f>
        <v/>
      </c>
      <c r="I139" s="28"/>
    </row>
    <row r="140" spans="1:9" ht="23.25" x14ac:dyDescent="0.5">
      <c r="A140" s="277" t="str">
        <f>กรอกข้อมูล!AC1062</f>
        <v/>
      </c>
      <c r="B140" s="136" t="str">
        <f>กรอกข้อมูล!AD1062</f>
        <v/>
      </c>
      <c r="C140" s="284" t="str">
        <f>กรอกข้อมูล!AE1062</f>
        <v/>
      </c>
      <c r="D140" s="284"/>
      <c r="E140" s="280" t="str">
        <f>กรอกข้อมูล!AF1062</f>
        <v/>
      </c>
      <c r="F140" s="281" t="str">
        <f>กรอกข้อมูล!AG1062</f>
        <v/>
      </c>
      <c r="G140" s="282" t="str">
        <f>กรอกข้อมูล!AH1062</f>
        <v/>
      </c>
      <c r="H140" s="283" t="str">
        <f>กรอกข้อมูล!AI1062</f>
        <v/>
      </c>
      <c r="I140" s="28"/>
    </row>
    <row r="141" spans="1:9" ht="23.25" x14ac:dyDescent="0.5">
      <c r="A141" s="277" t="str">
        <f>กรอกข้อมูล!AC1063</f>
        <v/>
      </c>
      <c r="B141" s="136" t="str">
        <f>กรอกข้อมูล!AD1063</f>
        <v/>
      </c>
      <c r="C141" s="284" t="str">
        <f>กรอกข้อมูล!AE1063</f>
        <v/>
      </c>
      <c r="D141" s="284"/>
      <c r="E141" s="280" t="str">
        <f>กรอกข้อมูล!AF1063</f>
        <v/>
      </c>
      <c r="F141" s="281" t="str">
        <f>กรอกข้อมูล!AG1063</f>
        <v/>
      </c>
      <c r="G141" s="282" t="str">
        <f>กรอกข้อมูล!AH1063</f>
        <v/>
      </c>
      <c r="H141" s="283" t="str">
        <f>กรอกข้อมูล!AI1063</f>
        <v/>
      </c>
      <c r="I141" s="28"/>
    </row>
    <row r="142" spans="1:9" ht="23.25" x14ac:dyDescent="0.5">
      <c r="A142" s="277" t="str">
        <f>กรอกข้อมูล!AC1064</f>
        <v/>
      </c>
      <c r="B142" s="136" t="str">
        <f>กรอกข้อมูล!AD1064</f>
        <v/>
      </c>
      <c r="C142" s="284" t="str">
        <f>กรอกข้อมูล!AE1064</f>
        <v/>
      </c>
      <c r="D142" s="284"/>
      <c r="E142" s="280" t="str">
        <f>กรอกข้อมูล!AF1064</f>
        <v/>
      </c>
      <c r="F142" s="281" t="str">
        <f>กรอกข้อมูล!AG1064</f>
        <v/>
      </c>
      <c r="G142" s="282" t="str">
        <f>กรอกข้อมูล!AH1064</f>
        <v/>
      </c>
      <c r="H142" s="283" t="str">
        <f>กรอกข้อมูล!AI1064</f>
        <v/>
      </c>
      <c r="I142" s="28"/>
    </row>
    <row r="143" spans="1:9" ht="23.25" x14ac:dyDescent="0.5">
      <c r="A143" s="277" t="str">
        <f>กรอกข้อมูล!AC1065</f>
        <v/>
      </c>
      <c r="B143" s="136" t="str">
        <f>กรอกข้อมูล!AD1065</f>
        <v/>
      </c>
      <c r="C143" s="284" t="str">
        <f>กรอกข้อมูล!AE1065</f>
        <v/>
      </c>
      <c r="D143" s="284"/>
      <c r="E143" s="280" t="str">
        <f>กรอกข้อมูล!AF1065</f>
        <v/>
      </c>
      <c r="F143" s="281" t="str">
        <f>กรอกข้อมูล!AG1065</f>
        <v/>
      </c>
      <c r="G143" s="282" t="str">
        <f>กรอกข้อมูล!AH1065</f>
        <v/>
      </c>
      <c r="H143" s="283" t="str">
        <f>กรอกข้อมูล!AI1065</f>
        <v/>
      </c>
      <c r="I143" s="28"/>
    </row>
    <row r="144" spans="1:9" ht="23.25" x14ac:dyDescent="0.5">
      <c r="A144" s="277" t="str">
        <f>กรอกข้อมูล!AC1066</f>
        <v/>
      </c>
      <c r="B144" s="136" t="str">
        <f>กรอกข้อมูล!AD1066</f>
        <v/>
      </c>
      <c r="C144" s="284" t="str">
        <f>กรอกข้อมูล!AE1066</f>
        <v/>
      </c>
      <c r="D144" s="284"/>
      <c r="E144" s="280" t="str">
        <f>กรอกข้อมูล!AF1066</f>
        <v/>
      </c>
      <c r="F144" s="281" t="str">
        <f>กรอกข้อมูล!AG1066</f>
        <v/>
      </c>
      <c r="G144" s="282" t="str">
        <f>กรอกข้อมูล!AH1066</f>
        <v/>
      </c>
      <c r="H144" s="283" t="str">
        <f>กรอกข้อมูล!AI1066</f>
        <v/>
      </c>
      <c r="I144" s="28"/>
    </row>
    <row r="145" spans="1:9" ht="23.25" x14ac:dyDescent="0.5">
      <c r="A145" s="277" t="str">
        <f>กรอกข้อมูล!AC1067</f>
        <v/>
      </c>
      <c r="B145" s="136" t="str">
        <f>กรอกข้อมูล!AD1067</f>
        <v/>
      </c>
      <c r="C145" s="284" t="str">
        <f>กรอกข้อมูล!AE1067</f>
        <v/>
      </c>
      <c r="D145" s="284"/>
      <c r="E145" s="280" t="str">
        <f>กรอกข้อมูล!AF1067</f>
        <v/>
      </c>
      <c r="F145" s="281" t="str">
        <f>กรอกข้อมูล!AG1067</f>
        <v/>
      </c>
      <c r="G145" s="282" t="str">
        <f>กรอกข้อมูล!AH1067</f>
        <v/>
      </c>
      <c r="H145" s="283" t="str">
        <f>กรอกข้อมูล!AI1067</f>
        <v/>
      </c>
      <c r="I145" s="28"/>
    </row>
    <row r="146" spans="1:9" ht="23.25" x14ac:dyDescent="0.5">
      <c r="A146" s="277" t="str">
        <f>กรอกข้อมูล!AC1068</f>
        <v/>
      </c>
      <c r="B146" s="136" t="str">
        <f>กรอกข้อมูล!AD1068</f>
        <v/>
      </c>
      <c r="C146" s="284" t="str">
        <f>กรอกข้อมูล!AE1068</f>
        <v/>
      </c>
      <c r="D146" s="284"/>
      <c r="E146" s="280" t="str">
        <f>กรอกข้อมูล!AF1068</f>
        <v/>
      </c>
      <c r="F146" s="281" t="str">
        <f>กรอกข้อมูล!AG1068</f>
        <v/>
      </c>
      <c r="G146" s="282" t="str">
        <f>กรอกข้อมูล!AH1068</f>
        <v/>
      </c>
      <c r="H146" s="283" t="str">
        <f>กรอกข้อมูล!AI1068</f>
        <v/>
      </c>
      <c r="I146" s="28"/>
    </row>
    <row r="147" spans="1:9" ht="23.25" x14ac:dyDescent="0.5">
      <c r="A147" s="277" t="str">
        <f>กรอกข้อมูล!AC1069</f>
        <v/>
      </c>
      <c r="B147" s="136" t="str">
        <f>กรอกข้อมูล!AD1069</f>
        <v/>
      </c>
      <c r="C147" s="284" t="str">
        <f>กรอกข้อมูล!AE1069</f>
        <v/>
      </c>
      <c r="D147" s="284"/>
      <c r="E147" s="280" t="str">
        <f>กรอกข้อมูล!AF1069</f>
        <v/>
      </c>
      <c r="F147" s="281" t="str">
        <f>กรอกข้อมูล!AG1069</f>
        <v/>
      </c>
      <c r="G147" s="282" t="str">
        <f>กรอกข้อมูล!AH1069</f>
        <v/>
      </c>
      <c r="H147" s="283" t="str">
        <f>กรอกข้อมูล!AI1069</f>
        <v/>
      </c>
      <c r="I147" s="28"/>
    </row>
    <row r="148" spans="1:9" ht="23.25" x14ac:dyDescent="0.5">
      <c r="A148" s="277" t="str">
        <f>กรอกข้อมูล!AC1070</f>
        <v/>
      </c>
      <c r="B148" s="136" t="str">
        <f>กรอกข้อมูล!AD1070</f>
        <v/>
      </c>
      <c r="C148" s="284" t="str">
        <f>กรอกข้อมูล!AE1070</f>
        <v/>
      </c>
      <c r="D148" s="284"/>
      <c r="E148" s="280" t="str">
        <f>กรอกข้อมูล!AF1070</f>
        <v/>
      </c>
      <c r="F148" s="281" t="str">
        <f>กรอกข้อมูล!AG1070</f>
        <v/>
      </c>
      <c r="G148" s="282" t="str">
        <f>กรอกข้อมูล!AH1070</f>
        <v/>
      </c>
      <c r="H148" s="283" t="str">
        <f>กรอกข้อมูล!AI1070</f>
        <v/>
      </c>
      <c r="I148" s="28"/>
    </row>
    <row r="149" spans="1:9" ht="23.25" x14ac:dyDescent="0.5">
      <c r="A149" s="277" t="str">
        <f>กรอกข้อมูล!AC1071</f>
        <v/>
      </c>
      <c r="B149" s="136" t="str">
        <f>กรอกข้อมูล!AD1071</f>
        <v/>
      </c>
      <c r="C149" s="284" t="str">
        <f>กรอกข้อมูล!AE1071</f>
        <v/>
      </c>
      <c r="D149" s="284"/>
      <c r="E149" s="280" t="str">
        <f>กรอกข้อมูล!AF1071</f>
        <v/>
      </c>
      <c r="F149" s="281" t="str">
        <f>กรอกข้อมูล!AG1071</f>
        <v/>
      </c>
      <c r="G149" s="282" t="str">
        <f>กรอกข้อมูล!AH1071</f>
        <v/>
      </c>
      <c r="H149" s="283" t="str">
        <f>กรอกข้อมูล!AI1071</f>
        <v/>
      </c>
      <c r="I149" s="28"/>
    </row>
    <row r="150" spans="1:9" ht="23.25" x14ac:dyDescent="0.5">
      <c r="A150" s="277" t="str">
        <f>กรอกข้อมูล!AC1072</f>
        <v/>
      </c>
      <c r="B150" s="136" t="str">
        <f>กรอกข้อมูล!AD1072</f>
        <v/>
      </c>
      <c r="C150" s="284" t="str">
        <f>กรอกข้อมูล!AE1072</f>
        <v/>
      </c>
      <c r="D150" s="284"/>
      <c r="E150" s="280" t="str">
        <f>กรอกข้อมูล!AF1072</f>
        <v/>
      </c>
      <c r="F150" s="281" t="str">
        <f>กรอกข้อมูล!AG1072</f>
        <v/>
      </c>
      <c r="G150" s="282" t="str">
        <f>กรอกข้อมูล!AH1072</f>
        <v/>
      </c>
      <c r="H150" s="283" t="str">
        <f>กรอกข้อมูล!AI1072</f>
        <v/>
      </c>
      <c r="I150" s="28"/>
    </row>
    <row r="151" spans="1:9" ht="23.25" x14ac:dyDescent="0.5">
      <c r="A151" s="277" t="str">
        <f>กรอกข้อมูล!AC1073</f>
        <v/>
      </c>
      <c r="B151" s="136" t="str">
        <f>กรอกข้อมูล!AD1073</f>
        <v/>
      </c>
      <c r="C151" s="284" t="str">
        <f>กรอกข้อมูล!AE1073</f>
        <v/>
      </c>
      <c r="D151" s="284"/>
      <c r="E151" s="280" t="str">
        <f>กรอกข้อมูล!AF1073</f>
        <v/>
      </c>
      <c r="F151" s="281" t="str">
        <f>กรอกข้อมูล!AG1073</f>
        <v/>
      </c>
      <c r="G151" s="282" t="str">
        <f>กรอกข้อมูล!AH1073</f>
        <v/>
      </c>
      <c r="H151" s="283" t="str">
        <f>กรอกข้อมูล!AI1073</f>
        <v/>
      </c>
      <c r="I151" s="28"/>
    </row>
    <row r="152" spans="1:9" ht="23.25" x14ac:dyDescent="0.5">
      <c r="A152" s="277" t="str">
        <f>กรอกข้อมูล!AC1074</f>
        <v/>
      </c>
      <c r="B152" s="136" t="str">
        <f>กรอกข้อมูล!AD1074</f>
        <v/>
      </c>
      <c r="C152" s="284" t="str">
        <f>กรอกข้อมูล!AE1074</f>
        <v/>
      </c>
      <c r="D152" s="284"/>
      <c r="E152" s="280" t="str">
        <f>กรอกข้อมูล!AF1074</f>
        <v/>
      </c>
      <c r="F152" s="281" t="str">
        <f>กรอกข้อมูล!AG1074</f>
        <v/>
      </c>
      <c r="G152" s="282" t="str">
        <f>กรอกข้อมูล!AH1074</f>
        <v/>
      </c>
      <c r="H152" s="283" t="str">
        <f>กรอกข้อมูล!AI1074</f>
        <v/>
      </c>
      <c r="I152" s="28"/>
    </row>
    <row r="153" spans="1:9" ht="23.25" x14ac:dyDescent="0.5">
      <c r="A153" s="277" t="str">
        <f>กรอกข้อมูล!AC1075</f>
        <v/>
      </c>
      <c r="B153" s="136" t="str">
        <f>กรอกข้อมูล!AD1075</f>
        <v/>
      </c>
      <c r="C153" s="284" t="str">
        <f>กรอกข้อมูล!AE1075</f>
        <v/>
      </c>
      <c r="D153" s="284"/>
      <c r="E153" s="280" t="str">
        <f>กรอกข้อมูล!AF1075</f>
        <v/>
      </c>
      <c r="F153" s="281" t="str">
        <f>กรอกข้อมูล!AG1075</f>
        <v/>
      </c>
      <c r="G153" s="282" t="str">
        <f>กรอกข้อมูล!AH1075</f>
        <v/>
      </c>
      <c r="H153" s="283" t="str">
        <f>กรอกข้อมูล!AI1075</f>
        <v/>
      </c>
      <c r="I153" s="28"/>
    </row>
    <row r="154" spans="1:9" ht="23.25" x14ac:dyDescent="0.5">
      <c r="A154" s="277" t="str">
        <f>กรอกข้อมูล!AC1076</f>
        <v/>
      </c>
      <c r="B154" s="136" t="str">
        <f>กรอกข้อมูล!AD1076</f>
        <v/>
      </c>
      <c r="C154" s="284" t="str">
        <f>กรอกข้อมูล!AE1076</f>
        <v/>
      </c>
      <c r="D154" s="284"/>
      <c r="E154" s="280" t="str">
        <f>กรอกข้อมูล!AF1076</f>
        <v/>
      </c>
      <c r="F154" s="281" t="str">
        <f>กรอกข้อมูล!AG1076</f>
        <v/>
      </c>
      <c r="G154" s="282" t="str">
        <f>กรอกข้อมูล!AH1076</f>
        <v/>
      </c>
      <c r="H154" s="283" t="str">
        <f>กรอกข้อมูล!AI1076</f>
        <v/>
      </c>
      <c r="I154" s="28"/>
    </row>
    <row r="155" spans="1:9" ht="23.25" x14ac:dyDescent="0.5">
      <c r="A155" s="277" t="str">
        <f>กรอกข้อมูล!AC1077</f>
        <v/>
      </c>
      <c r="B155" s="136" t="str">
        <f>กรอกข้อมูล!AD1077</f>
        <v/>
      </c>
      <c r="C155" s="284" t="str">
        <f>กรอกข้อมูล!AE1077</f>
        <v/>
      </c>
      <c r="D155" s="284"/>
      <c r="E155" s="280" t="str">
        <f>กรอกข้อมูล!AF1077</f>
        <v/>
      </c>
      <c r="F155" s="281" t="str">
        <f>กรอกข้อมูล!AG1077</f>
        <v/>
      </c>
      <c r="G155" s="282" t="str">
        <f>กรอกข้อมูล!AH1077</f>
        <v/>
      </c>
      <c r="H155" s="283" t="str">
        <f>กรอกข้อมูล!AI1077</f>
        <v/>
      </c>
      <c r="I155" s="28"/>
    </row>
    <row r="156" spans="1:9" ht="23.25" x14ac:dyDescent="0.5">
      <c r="A156" s="277" t="str">
        <f>กรอกข้อมูล!AC1078</f>
        <v/>
      </c>
      <c r="B156" s="136" t="str">
        <f>กรอกข้อมูล!AD1078</f>
        <v/>
      </c>
      <c r="C156" s="284" t="str">
        <f>กรอกข้อมูล!AE1078</f>
        <v/>
      </c>
      <c r="D156" s="284"/>
      <c r="E156" s="280" t="str">
        <f>กรอกข้อมูล!AF1078</f>
        <v/>
      </c>
      <c r="F156" s="281" t="str">
        <f>กรอกข้อมูล!AG1078</f>
        <v/>
      </c>
      <c r="G156" s="282" t="str">
        <f>กรอกข้อมูล!AH1078</f>
        <v/>
      </c>
      <c r="H156" s="283" t="str">
        <f>กรอกข้อมูล!AI1078</f>
        <v/>
      </c>
      <c r="I156" s="28"/>
    </row>
    <row r="157" spans="1:9" ht="23.25" x14ac:dyDescent="0.5">
      <c r="A157" s="277" t="str">
        <f>กรอกข้อมูล!AC1079</f>
        <v/>
      </c>
      <c r="B157" s="136" t="str">
        <f>กรอกข้อมูล!AD1079</f>
        <v/>
      </c>
      <c r="C157" s="284" t="str">
        <f>กรอกข้อมูล!AE1079</f>
        <v/>
      </c>
      <c r="D157" s="284"/>
      <c r="E157" s="280" t="str">
        <f>กรอกข้อมูล!AF1079</f>
        <v/>
      </c>
      <c r="F157" s="281" t="str">
        <f>กรอกข้อมูล!AG1079</f>
        <v/>
      </c>
      <c r="G157" s="282" t="str">
        <f>กรอกข้อมูล!AH1079</f>
        <v/>
      </c>
      <c r="H157" s="283" t="str">
        <f>กรอกข้อมูล!AI1079</f>
        <v/>
      </c>
      <c r="I157" s="28"/>
    </row>
    <row r="158" spans="1:9" ht="23.25" x14ac:dyDescent="0.5">
      <c r="A158" s="277" t="str">
        <f>กรอกข้อมูล!AC1080</f>
        <v/>
      </c>
      <c r="B158" s="136" t="str">
        <f>กรอกข้อมูล!AD1080</f>
        <v/>
      </c>
      <c r="C158" s="284" t="str">
        <f>กรอกข้อมูล!AE1080</f>
        <v/>
      </c>
      <c r="D158" s="284"/>
      <c r="E158" s="280" t="str">
        <f>กรอกข้อมูล!AF1080</f>
        <v/>
      </c>
      <c r="F158" s="281" t="str">
        <f>กรอกข้อมูล!AG1080</f>
        <v/>
      </c>
      <c r="G158" s="282" t="str">
        <f>กรอกข้อมูล!AH1080</f>
        <v/>
      </c>
      <c r="H158" s="283" t="str">
        <f>กรอกข้อมูล!AI1080</f>
        <v/>
      </c>
      <c r="I158" s="28"/>
    </row>
    <row r="159" spans="1:9" ht="23.25" x14ac:dyDescent="0.5">
      <c r="A159" s="277" t="str">
        <f>กรอกข้อมูล!AC1081</f>
        <v/>
      </c>
      <c r="B159" s="136" t="str">
        <f>กรอกข้อมูล!AD1081</f>
        <v/>
      </c>
      <c r="C159" s="284" t="str">
        <f>กรอกข้อมูล!AE1081</f>
        <v/>
      </c>
      <c r="D159" s="284"/>
      <c r="E159" s="280" t="str">
        <f>กรอกข้อมูล!AF1081</f>
        <v/>
      </c>
      <c r="F159" s="281" t="str">
        <f>กรอกข้อมูล!AG1081</f>
        <v/>
      </c>
      <c r="G159" s="282" t="str">
        <f>กรอกข้อมูล!AH1081</f>
        <v/>
      </c>
      <c r="H159" s="283" t="str">
        <f>กรอกข้อมูล!AI1081</f>
        <v/>
      </c>
      <c r="I159" s="28"/>
    </row>
    <row r="160" spans="1:9" ht="23.25" x14ac:dyDescent="0.5">
      <c r="A160" s="277" t="str">
        <f>กรอกข้อมูล!AC1082</f>
        <v/>
      </c>
      <c r="B160" s="136" t="str">
        <f>กรอกข้อมูล!AD1082</f>
        <v/>
      </c>
      <c r="C160" s="284" t="str">
        <f>กรอกข้อมูล!AE1082</f>
        <v/>
      </c>
      <c r="D160" s="284"/>
      <c r="E160" s="280" t="str">
        <f>กรอกข้อมูล!AF1082</f>
        <v/>
      </c>
      <c r="F160" s="281" t="str">
        <f>กรอกข้อมูล!AG1082</f>
        <v/>
      </c>
      <c r="G160" s="282" t="str">
        <f>กรอกข้อมูล!AH1082</f>
        <v/>
      </c>
      <c r="H160" s="283" t="str">
        <f>กรอกข้อมูล!AI1082</f>
        <v/>
      </c>
      <c r="I160" s="28"/>
    </row>
    <row r="161" spans="1:9" ht="23.25" x14ac:dyDescent="0.5">
      <c r="A161" s="277" t="str">
        <f>กรอกข้อมูล!AC1083</f>
        <v/>
      </c>
      <c r="B161" s="136" t="str">
        <f>กรอกข้อมูล!AD1083</f>
        <v/>
      </c>
      <c r="C161" s="284" t="str">
        <f>กรอกข้อมูล!AE1083</f>
        <v/>
      </c>
      <c r="D161" s="284"/>
      <c r="E161" s="280" t="str">
        <f>กรอกข้อมูล!AF1083</f>
        <v/>
      </c>
      <c r="F161" s="281" t="str">
        <f>กรอกข้อมูล!AG1083</f>
        <v/>
      </c>
      <c r="G161" s="282" t="str">
        <f>กรอกข้อมูล!AH1083</f>
        <v/>
      </c>
      <c r="H161" s="283" t="str">
        <f>กรอกข้อมูล!AI1083</f>
        <v/>
      </c>
      <c r="I161" s="28"/>
    </row>
    <row r="162" spans="1:9" ht="23.25" x14ac:dyDescent="0.5">
      <c r="A162" s="277" t="str">
        <f>กรอกข้อมูล!AC1084</f>
        <v/>
      </c>
      <c r="B162" s="136" t="str">
        <f>กรอกข้อมูล!AD1084</f>
        <v/>
      </c>
      <c r="C162" s="284" t="str">
        <f>กรอกข้อมูล!AE1084</f>
        <v/>
      </c>
      <c r="D162" s="284"/>
      <c r="E162" s="280" t="str">
        <f>กรอกข้อมูล!AF1084</f>
        <v/>
      </c>
      <c r="F162" s="281" t="str">
        <f>กรอกข้อมูล!AG1084</f>
        <v/>
      </c>
      <c r="G162" s="282" t="str">
        <f>กรอกข้อมูล!AH1084</f>
        <v/>
      </c>
      <c r="H162" s="283" t="str">
        <f>กรอกข้อมูล!AI1084</f>
        <v/>
      </c>
      <c r="I162" s="28"/>
    </row>
    <row r="163" spans="1:9" ht="23.25" x14ac:dyDescent="0.5">
      <c r="A163" s="277" t="str">
        <f>กรอกข้อมูล!AC1085</f>
        <v/>
      </c>
      <c r="B163" s="136" t="str">
        <f>กรอกข้อมูล!AD1085</f>
        <v/>
      </c>
      <c r="C163" s="284" t="str">
        <f>กรอกข้อมูล!AE1085</f>
        <v/>
      </c>
      <c r="D163" s="284"/>
      <c r="E163" s="280" t="str">
        <f>กรอกข้อมูล!AF1085</f>
        <v/>
      </c>
      <c r="F163" s="281" t="str">
        <f>กรอกข้อมูล!AG1085</f>
        <v/>
      </c>
      <c r="G163" s="282" t="str">
        <f>กรอกข้อมูล!AH1085</f>
        <v/>
      </c>
      <c r="H163" s="283" t="str">
        <f>กรอกข้อมูล!AI1085</f>
        <v/>
      </c>
      <c r="I163" s="28"/>
    </row>
    <row r="164" spans="1:9" ht="23.25" x14ac:dyDescent="0.5">
      <c r="A164" s="277" t="str">
        <f>กรอกข้อมูล!AC1086</f>
        <v/>
      </c>
      <c r="B164" s="136" t="str">
        <f>กรอกข้อมูล!AD1086</f>
        <v/>
      </c>
      <c r="C164" s="284" t="str">
        <f>กรอกข้อมูล!AE1086</f>
        <v/>
      </c>
      <c r="D164" s="284"/>
      <c r="E164" s="280" t="str">
        <f>กรอกข้อมูล!AF1086</f>
        <v/>
      </c>
      <c r="F164" s="281" t="str">
        <f>กรอกข้อมูล!AG1086</f>
        <v/>
      </c>
      <c r="G164" s="282" t="str">
        <f>กรอกข้อมูล!AH1086</f>
        <v/>
      </c>
      <c r="H164" s="283" t="str">
        <f>กรอกข้อมูล!AI1086</f>
        <v/>
      </c>
      <c r="I164" s="28"/>
    </row>
    <row r="165" spans="1:9" ht="23.25" x14ac:dyDescent="0.5">
      <c r="A165" s="277" t="str">
        <f>กรอกข้อมูล!AC1087</f>
        <v/>
      </c>
      <c r="B165" s="136" t="str">
        <f>กรอกข้อมูล!AD1087</f>
        <v/>
      </c>
      <c r="C165" s="284" t="str">
        <f>กรอกข้อมูล!AE1087</f>
        <v/>
      </c>
      <c r="D165" s="284"/>
      <c r="E165" s="280" t="str">
        <f>กรอกข้อมูล!AF1087</f>
        <v/>
      </c>
      <c r="F165" s="281" t="str">
        <f>กรอกข้อมูล!AG1087</f>
        <v/>
      </c>
      <c r="G165" s="282" t="str">
        <f>กรอกข้อมูล!AH1087</f>
        <v/>
      </c>
      <c r="H165" s="283" t="str">
        <f>กรอกข้อมูล!AI1087</f>
        <v/>
      </c>
      <c r="I165" s="28"/>
    </row>
    <row r="166" spans="1:9" ht="23.25" x14ac:dyDescent="0.5">
      <c r="A166" s="277" t="str">
        <f>กรอกข้อมูล!AC1088</f>
        <v/>
      </c>
      <c r="B166" s="134" t="str">
        <f>กรอกข้อมูล!AD1088</f>
        <v/>
      </c>
      <c r="C166" s="284" t="str">
        <f>กรอกข้อมูล!AE1088</f>
        <v/>
      </c>
      <c r="D166" s="284"/>
      <c r="E166" s="280" t="str">
        <f>กรอกข้อมูล!AF1088</f>
        <v/>
      </c>
      <c r="F166" s="281" t="str">
        <f>กรอกข้อมูล!AG1088</f>
        <v/>
      </c>
      <c r="G166" s="282" t="str">
        <f>กรอกข้อมูล!AH1088</f>
        <v/>
      </c>
      <c r="H166" s="283" t="str">
        <f>กรอกข้อมูล!AI1088</f>
        <v/>
      </c>
      <c r="I166" s="28"/>
    </row>
    <row r="167" spans="1:9" ht="23.25" x14ac:dyDescent="0.5">
      <c r="A167" s="277" t="str">
        <f>กรอกข้อมูล!AC1089</f>
        <v/>
      </c>
      <c r="B167" s="134" t="str">
        <f>กรอกข้อมูล!AD1089</f>
        <v/>
      </c>
      <c r="C167" s="284" t="str">
        <f>กรอกข้อมูล!AE1089</f>
        <v/>
      </c>
      <c r="D167" s="284"/>
      <c r="E167" s="280" t="str">
        <f>กรอกข้อมูล!AF1089</f>
        <v/>
      </c>
      <c r="F167" s="281" t="str">
        <f>กรอกข้อมูล!AG1089</f>
        <v/>
      </c>
      <c r="G167" s="282" t="str">
        <f>กรอกข้อมูล!AH1089</f>
        <v/>
      </c>
      <c r="H167" s="283" t="str">
        <f>กรอกข้อมูล!AI1089</f>
        <v/>
      </c>
      <c r="I167" s="28"/>
    </row>
    <row r="168" spans="1:9" ht="23.25" x14ac:dyDescent="0.5">
      <c r="A168" s="277" t="str">
        <f>กรอกข้อมูล!AC1090</f>
        <v/>
      </c>
      <c r="B168" s="134" t="str">
        <f>กรอกข้อมูล!AD1090</f>
        <v/>
      </c>
      <c r="C168" s="284" t="str">
        <f>กรอกข้อมูล!AE1090</f>
        <v/>
      </c>
      <c r="D168" s="284"/>
      <c r="E168" s="280" t="str">
        <f>กรอกข้อมูล!AF1090</f>
        <v/>
      </c>
      <c r="F168" s="281" t="str">
        <f>กรอกข้อมูล!AG1090</f>
        <v/>
      </c>
      <c r="G168" s="282" t="str">
        <f>กรอกข้อมูล!AH1090</f>
        <v/>
      </c>
      <c r="H168" s="283" t="str">
        <f>กรอกข้อมูล!AI1090</f>
        <v/>
      </c>
      <c r="I168" s="28"/>
    </row>
    <row r="169" spans="1:9" ht="23.25" x14ac:dyDescent="0.5">
      <c r="A169" s="277" t="str">
        <f>กรอกข้อมูล!AC1091</f>
        <v/>
      </c>
      <c r="B169" s="134" t="str">
        <f>กรอกข้อมูล!AD1091</f>
        <v/>
      </c>
      <c r="C169" s="284" t="str">
        <f>กรอกข้อมูล!AE1091</f>
        <v/>
      </c>
      <c r="D169" s="284"/>
      <c r="E169" s="280" t="str">
        <f>กรอกข้อมูล!AF1091</f>
        <v/>
      </c>
      <c r="F169" s="281" t="str">
        <f>กรอกข้อมูล!AG1091</f>
        <v/>
      </c>
      <c r="G169" s="282" t="str">
        <f>กรอกข้อมูล!AH1091</f>
        <v/>
      </c>
      <c r="H169" s="283" t="str">
        <f>กรอกข้อมูล!AI1091</f>
        <v/>
      </c>
      <c r="I169" s="28"/>
    </row>
    <row r="170" spans="1:9" ht="23.25" x14ac:dyDescent="0.5">
      <c r="A170" s="277" t="str">
        <f>กรอกข้อมูล!AC1092</f>
        <v/>
      </c>
      <c r="B170" s="134" t="str">
        <f>กรอกข้อมูล!AD1092</f>
        <v/>
      </c>
      <c r="C170" s="284" t="str">
        <f>กรอกข้อมูล!AE1092</f>
        <v/>
      </c>
      <c r="D170" s="284"/>
      <c r="E170" s="280" t="str">
        <f>กรอกข้อมูล!AF1092</f>
        <v/>
      </c>
      <c r="F170" s="281" t="str">
        <f>กรอกข้อมูล!AG1092</f>
        <v/>
      </c>
      <c r="G170" s="282" t="str">
        <f>กรอกข้อมูล!AH1092</f>
        <v/>
      </c>
      <c r="H170" s="283" t="str">
        <f>กรอกข้อมูล!AI1092</f>
        <v/>
      </c>
      <c r="I170" s="28"/>
    </row>
    <row r="171" spans="1:9" ht="23.25" x14ac:dyDescent="0.5">
      <c r="A171" s="278" t="str">
        <f>กรอกข้อมูล!AC1093</f>
        <v/>
      </c>
      <c r="B171" s="135" t="str">
        <f>กรอกข้อมูล!AD1093</f>
        <v/>
      </c>
      <c r="C171" s="285" t="str">
        <f>กรอกข้อมูล!AE1093</f>
        <v/>
      </c>
      <c r="D171" s="285"/>
      <c r="E171" s="286" t="str">
        <f>กรอกข้อมูล!AF1093</f>
        <v/>
      </c>
      <c r="F171" s="287" t="str">
        <f>กรอกข้อมูล!AG1093</f>
        <v/>
      </c>
      <c r="G171" s="288" t="str">
        <f>กรอกข้อมูล!AH1093</f>
        <v/>
      </c>
      <c r="H171" s="289" t="str">
        <f>กรอกข้อมูล!AI1093</f>
        <v/>
      </c>
    </row>
    <row r="172" spans="1:9" ht="23.25" x14ac:dyDescent="0.5">
      <c r="A172" s="14"/>
      <c r="B172" s="42"/>
      <c r="C172" s="42"/>
      <c r="D172" s="42"/>
      <c r="E172" s="42"/>
      <c r="F172" s="42"/>
      <c r="G172" s="43"/>
      <c r="H172" s="15"/>
      <c r="I172" s="28"/>
    </row>
    <row r="173" spans="1:9" ht="23.25" x14ac:dyDescent="0.5">
      <c r="A173" s="21"/>
      <c r="B173" s="48"/>
      <c r="C173" s="48"/>
      <c r="D173" s="49"/>
      <c r="E173" s="30"/>
      <c r="F173" s="30"/>
      <c r="G173" s="50"/>
      <c r="H173" s="51"/>
      <c r="I173" s="29"/>
    </row>
    <row r="174" spans="1:9" ht="23.25" x14ac:dyDescent="0.5">
      <c r="A174" s="14"/>
      <c r="B174" s="48"/>
      <c r="C174" s="48"/>
      <c r="D174" s="49"/>
      <c r="E174" s="42"/>
      <c r="F174" s="44"/>
      <c r="G174" s="50"/>
      <c r="H174" s="51"/>
      <c r="I174" s="15"/>
    </row>
    <row r="175" spans="1:9" ht="23.25" x14ac:dyDescent="0.5">
      <c r="A175" s="14"/>
      <c r="B175" s="42"/>
      <c r="C175" s="42"/>
      <c r="D175" s="42"/>
      <c r="E175" s="42"/>
      <c r="F175" s="44"/>
      <c r="G175" s="43"/>
      <c r="H175" s="15"/>
      <c r="I175" s="28"/>
    </row>
    <row r="176" spans="1:9" ht="23.25" x14ac:dyDescent="0.5">
      <c r="A176" s="14"/>
      <c r="B176" s="42"/>
      <c r="C176" s="42"/>
      <c r="D176" s="42"/>
      <c r="G176" s="43"/>
      <c r="H176" s="15"/>
      <c r="I176" s="28"/>
    </row>
  </sheetData>
  <sheetProtection password="F9E0" sheet="1" objects="1" scenarios="1"/>
  <mergeCells count="79">
    <mergeCell ref="C167:D167"/>
    <mergeCell ref="C168:D168"/>
    <mergeCell ref="C169:D169"/>
    <mergeCell ref="C170:D170"/>
    <mergeCell ref="C171:D171"/>
    <mergeCell ref="C162:D162"/>
    <mergeCell ref="C163:D163"/>
    <mergeCell ref="C164:D164"/>
    <mergeCell ref="C165:D165"/>
    <mergeCell ref="C166:D166"/>
    <mergeCell ref="C157:D157"/>
    <mergeCell ref="C158:D158"/>
    <mergeCell ref="C159:D159"/>
    <mergeCell ref="C160:D160"/>
    <mergeCell ref="C161:D161"/>
    <mergeCell ref="C153:D153"/>
    <mergeCell ref="C152:D152"/>
    <mergeCell ref="C154:D154"/>
    <mergeCell ref="C155:D155"/>
    <mergeCell ref="C156:D156"/>
    <mergeCell ref="C147:D147"/>
    <mergeCell ref="C148:D148"/>
    <mergeCell ref="C149:D149"/>
    <mergeCell ref="C150:D150"/>
    <mergeCell ref="C151:D151"/>
    <mergeCell ref="C142:D142"/>
    <mergeCell ref="C143:D143"/>
    <mergeCell ref="C144:D144"/>
    <mergeCell ref="C145:D145"/>
    <mergeCell ref="C146:D146"/>
    <mergeCell ref="C137:D137"/>
    <mergeCell ref="C138:D138"/>
    <mergeCell ref="C139:D139"/>
    <mergeCell ref="C140:D140"/>
    <mergeCell ref="C141:D141"/>
    <mergeCell ref="C132:D132"/>
    <mergeCell ref="C133:D133"/>
    <mergeCell ref="C134:D134"/>
    <mergeCell ref="C135:D135"/>
    <mergeCell ref="C136:D136"/>
    <mergeCell ref="C127:D127"/>
    <mergeCell ref="C128:D128"/>
    <mergeCell ref="C129:D129"/>
    <mergeCell ref="C130:D130"/>
    <mergeCell ref="C131:D131"/>
    <mergeCell ref="A122:I122"/>
    <mergeCell ref="A126:D126"/>
    <mergeCell ref="B81:C81"/>
    <mergeCell ref="E81:F81"/>
    <mergeCell ref="A85:I85"/>
    <mergeCell ref="A91:I91"/>
    <mergeCell ref="E94:F94"/>
    <mergeCell ref="A97:I97"/>
    <mergeCell ref="E100:F100"/>
    <mergeCell ref="A101:I101"/>
    <mergeCell ref="A106:I106"/>
    <mergeCell ref="C107:D107"/>
    <mergeCell ref="A118:I118"/>
    <mergeCell ref="B78:C78"/>
    <mergeCell ref="E78:F78"/>
    <mergeCell ref="B79:C79"/>
    <mergeCell ref="E79:F79"/>
    <mergeCell ref="B80:C80"/>
    <mergeCell ref="E80:F80"/>
    <mergeCell ref="H7:H8"/>
    <mergeCell ref="I7:I8"/>
    <mergeCell ref="A66:I66"/>
    <mergeCell ref="A76:I76"/>
    <mergeCell ref="A7:A8"/>
    <mergeCell ref="B7:B8"/>
    <mergeCell ref="C7:C8"/>
    <mergeCell ref="D7:D8"/>
    <mergeCell ref="E7:E8"/>
    <mergeCell ref="F7:G7"/>
    <mergeCell ref="B51:E51"/>
    <mergeCell ref="B49:E49"/>
    <mergeCell ref="A73:I73"/>
    <mergeCell ref="B44:C44"/>
    <mergeCell ref="C23:D23"/>
  </mergeCells>
  <pageMargins left="0.59055118110236227" right="0.59055118110236227" top="0.74803149606299213" bottom="0.74803149606299213" header="0.31496062992125984" footer="0.31496062992125984"/>
  <pageSetup paperSize="9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1</xdr:col>
                <xdr:colOff>381000</xdr:colOff>
                <xdr:row>118</xdr:row>
                <xdr:rowOff>104775</xdr:rowOff>
              </from>
              <to>
                <xdr:col>6</xdr:col>
                <xdr:colOff>142875</xdr:colOff>
                <xdr:row>118</xdr:row>
                <xdr:rowOff>561975</xdr:rowOff>
              </to>
            </anchor>
          </objectPr>
        </oleObject>
      </mc:Choice>
      <mc:Fallback>
        <oleObject progId="Equation.3" shapeId="2049" r:id="rId4"/>
      </mc:Fallback>
    </mc:AlternateContent>
    <mc:AlternateContent xmlns:mc="http://schemas.openxmlformats.org/markup-compatibility/2006">
      <mc:Choice Requires="x14">
        <oleObject progId="Equation.3" shapeId="2050" r:id="rId6">
          <objectPr defaultSize="0" autoPict="0" r:id="rId7">
            <anchor moveWithCells="1">
              <from>
                <xdr:col>1</xdr:col>
                <xdr:colOff>514350</xdr:colOff>
                <xdr:row>120</xdr:row>
                <xdr:rowOff>9525</xdr:rowOff>
              </from>
              <to>
                <xdr:col>3</xdr:col>
                <xdr:colOff>552450</xdr:colOff>
                <xdr:row>121</xdr:row>
                <xdr:rowOff>57150</xdr:rowOff>
              </to>
            </anchor>
          </objectPr>
        </oleObject>
      </mc:Choice>
      <mc:Fallback>
        <oleObject progId="Equation.3" shapeId="2050" r:id="rId6"/>
      </mc:Fallback>
    </mc:AlternateContent>
    <mc:AlternateContent xmlns:mc="http://schemas.openxmlformats.org/markup-compatibility/2006">
      <mc:Choice Requires="x14">
        <oleObject progId="Equation.3" shapeId="2051" r:id="rId8">
          <objectPr defaultSize="0" autoPict="0" r:id="rId9">
            <anchor moveWithCells="1">
              <from>
                <xdr:col>1</xdr:col>
                <xdr:colOff>657225</xdr:colOff>
                <xdr:row>55</xdr:row>
                <xdr:rowOff>104775</xdr:rowOff>
              </from>
              <to>
                <xdr:col>6</xdr:col>
                <xdr:colOff>628650</xdr:colOff>
                <xdr:row>63</xdr:row>
                <xdr:rowOff>0</xdr:rowOff>
              </to>
            </anchor>
          </objectPr>
        </oleObject>
      </mc:Choice>
      <mc:Fallback>
        <oleObject progId="Equation.3" shapeId="2051" r:id="rId8"/>
      </mc:Fallback>
    </mc:AlternateContent>
    <mc:AlternateContent xmlns:mc="http://schemas.openxmlformats.org/markup-compatibility/2006">
      <mc:Choice Requires="x14">
        <oleObject progId="Equation.3" shapeId="2052" r:id="rId10">
          <objectPr defaultSize="0" autoPict="0" r:id="rId11">
            <anchor moveWithCells="1">
              <from>
                <xdr:col>4</xdr:col>
                <xdr:colOff>266700</xdr:colOff>
                <xdr:row>125</xdr:row>
                <xdr:rowOff>19050</xdr:rowOff>
              </from>
              <to>
                <xdr:col>5</xdr:col>
                <xdr:colOff>219075</xdr:colOff>
                <xdr:row>126</xdr:row>
                <xdr:rowOff>0</xdr:rowOff>
              </to>
            </anchor>
          </objectPr>
        </oleObject>
      </mc:Choice>
      <mc:Fallback>
        <oleObject progId="Equation.3" shapeId="2052" r:id="rId10"/>
      </mc:Fallback>
    </mc:AlternateContent>
    <mc:AlternateContent xmlns:mc="http://schemas.openxmlformats.org/markup-compatibility/2006">
      <mc:Choice Requires="x14">
        <oleObject progId="Equation.3" shapeId="2053" r:id="rId12">
          <objectPr defaultSize="0" autoPict="0" r:id="rId13">
            <anchor moveWithCells="1">
              <from>
                <xdr:col>4</xdr:col>
                <xdr:colOff>238125</xdr:colOff>
                <xdr:row>120</xdr:row>
                <xdr:rowOff>9525</xdr:rowOff>
              </from>
              <to>
                <xdr:col>6</xdr:col>
                <xdr:colOff>457200</xdr:colOff>
                <xdr:row>121</xdr:row>
                <xdr:rowOff>9525</xdr:rowOff>
              </to>
            </anchor>
          </objectPr>
        </oleObject>
      </mc:Choice>
      <mc:Fallback>
        <oleObject progId="Equation.3" shapeId="2053" r:id="rId12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L407"/>
  <sheetViews>
    <sheetView showGridLines="0" workbookViewId="0"/>
  </sheetViews>
  <sheetFormatPr defaultRowHeight="21" x14ac:dyDescent="0.45"/>
  <cols>
    <col min="1" max="1" width="19" customWidth="1"/>
    <col min="2" max="2" width="15.33203125" customWidth="1"/>
    <col min="3" max="3" width="12" customWidth="1"/>
    <col min="4" max="4" width="11.83203125" customWidth="1"/>
    <col min="5" max="5" width="9.33203125" customWidth="1"/>
    <col min="6" max="6" width="10" customWidth="1"/>
    <col min="7" max="7" width="10.6640625" customWidth="1"/>
    <col min="8" max="8" width="11.83203125" customWidth="1"/>
    <col min="9" max="10" width="10.6640625" customWidth="1"/>
    <col min="12" max="12" width="9.33203125" hidden="1" customWidth="1"/>
  </cols>
  <sheetData>
    <row r="1" spans="1:12" ht="23.25" x14ac:dyDescent="0.5">
      <c r="A1" s="184" t="s">
        <v>329</v>
      </c>
      <c r="B1" s="14"/>
      <c r="C1" s="14"/>
      <c r="D1" s="14"/>
      <c r="E1" s="14"/>
      <c r="F1" s="14"/>
      <c r="G1" s="220">
        <f>กรอกข้อมูล!$P$1022</f>
        <v>4</v>
      </c>
      <c r="H1" s="14" t="s">
        <v>37</v>
      </c>
      <c r="I1" s="15"/>
      <c r="J1" s="118" t="s">
        <v>301</v>
      </c>
    </row>
    <row r="2" spans="1:12" ht="23.25" x14ac:dyDescent="0.5">
      <c r="A2" s="14" t="s">
        <v>330</v>
      </c>
      <c r="B2" s="14"/>
      <c r="C2" s="14"/>
      <c r="D2" s="14"/>
      <c r="E2" s="14"/>
      <c r="F2" s="14"/>
      <c r="G2" s="14"/>
      <c r="H2" s="14"/>
      <c r="I2" s="14"/>
      <c r="J2" s="14"/>
    </row>
    <row r="3" spans="1:12" ht="24.75" x14ac:dyDescent="0.55000000000000004">
      <c r="A3" s="16" t="s">
        <v>12</v>
      </c>
      <c r="B3" s="14" t="s">
        <v>331</v>
      </c>
      <c r="C3" s="14"/>
      <c r="D3" s="14"/>
      <c r="E3" s="86"/>
      <c r="F3" s="44"/>
      <c r="G3" s="43"/>
      <c r="H3" s="15"/>
      <c r="I3" s="28"/>
      <c r="J3" s="28"/>
    </row>
    <row r="4" spans="1:12" ht="24.75" x14ac:dyDescent="0.5">
      <c r="A4" s="18" t="s">
        <v>13</v>
      </c>
      <c r="B4" s="14" t="s">
        <v>332</v>
      </c>
      <c r="C4" s="19"/>
      <c r="D4" s="19"/>
      <c r="E4" s="86"/>
      <c r="F4" s="44"/>
      <c r="G4" s="43"/>
      <c r="H4" s="15"/>
      <c r="I4" s="28"/>
      <c r="J4" s="28"/>
    </row>
    <row r="5" spans="1:12" ht="69.75" customHeight="1" x14ac:dyDescent="0.5">
      <c r="A5" s="195" t="s">
        <v>336</v>
      </c>
      <c r="B5" s="195"/>
      <c r="C5" s="195"/>
      <c r="D5" s="195"/>
      <c r="E5" s="195"/>
      <c r="F5" s="195"/>
      <c r="G5" s="195"/>
      <c r="H5" s="195"/>
      <c r="I5" s="195"/>
      <c r="J5" s="102"/>
    </row>
    <row r="6" spans="1:12" ht="23.25" x14ac:dyDescent="0.5">
      <c r="A6" s="14"/>
      <c r="B6" s="42"/>
      <c r="C6" s="42"/>
      <c r="D6" s="42"/>
      <c r="E6" s="42"/>
      <c r="F6" s="44"/>
      <c r="G6" s="43"/>
      <c r="H6" s="15"/>
      <c r="I6" s="28"/>
      <c r="J6" s="28"/>
    </row>
    <row r="7" spans="1:12" ht="23.25" x14ac:dyDescent="0.5">
      <c r="A7" s="14"/>
      <c r="B7" s="42"/>
      <c r="C7" s="42"/>
      <c r="D7" s="42"/>
      <c r="E7" s="42"/>
      <c r="F7" s="44"/>
      <c r="G7" s="43"/>
      <c r="H7" s="15"/>
      <c r="I7" s="28"/>
      <c r="J7" s="28"/>
    </row>
    <row r="8" spans="1:12" ht="23.25" x14ac:dyDescent="0.5">
      <c r="A8" s="14"/>
      <c r="B8" s="42"/>
      <c r="C8" s="42"/>
      <c r="D8" s="42"/>
      <c r="E8" s="42"/>
      <c r="F8" s="44"/>
      <c r="G8" s="43"/>
      <c r="H8" s="15"/>
      <c r="I8" s="28"/>
      <c r="J8" s="28"/>
    </row>
    <row r="9" spans="1:12" ht="23.25" x14ac:dyDescent="0.5">
      <c r="A9" s="14" t="s">
        <v>119</v>
      </c>
      <c r="B9" s="42"/>
      <c r="C9" s="42"/>
      <c r="D9" s="42"/>
      <c r="E9" s="42"/>
      <c r="F9" s="44"/>
      <c r="G9" s="43"/>
      <c r="H9" s="15"/>
      <c r="I9" s="28"/>
      <c r="J9" s="28"/>
    </row>
    <row r="10" spans="1:12" ht="46.5" customHeight="1" x14ac:dyDescent="0.5">
      <c r="A10" s="195" t="s">
        <v>120</v>
      </c>
      <c r="B10" s="195"/>
      <c r="C10" s="195"/>
      <c r="D10" s="195"/>
      <c r="E10" s="195"/>
      <c r="F10" s="195"/>
      <c r="G10" s="195"/>
      <c r="H10" s="195"/>
      <c r="I10" s="195"/>
      <c r="J10" s="102"/>
    </row>
    <row r="11" spans="1:12" ht="23.25" x14ac:dyDescent="0.5">
      <c r="A11" s="86" t="s">
        <v>121</v>
      </c>
      <c r="B11" s="220">
        <f>กรอกข้อมูล!$P$1022</f>
        <v>4</v>
      </c>
      <c r="C11" s="14" t="s">
        <v>37</v>
      </c>
      <c r="D11" s="42"/>
      <c r="E11" s="42"/>
      <c r="F11" s="44"/>
      <c r="G11" s="43"/>
      <c r="H11" s="15"/>
      <c r="I11" s="28"/>
      <c r="J11" s="28"/>
    </row>
    <row r="12" spans="1:12" ht="23.25" x14ac:dyDescent="0.5">
      <c r="A12" s="86"/>
      <c r="B12" s="85"/>
      <c r="C12" s="14"/>
      <c r="D12" s="42"/>
      <c r="E12" s="42"/>
      <c r="F12" s="44"/>
      <c r="G12" s="43"/>
      <c r="H12" s="15"/>
      <c r="I12" s="28"/>
      <c r="J12" s="28"/>
    </row>
    <row r="13" spans="1:12" ht="23.25" x14ac:dyDescent="0.5">
      <c r="A13" s="196" t="s">
        <v>122</v>
      </c>
      <c r="B13" s="196"/>
      <c r="C13" s="196"/>
      <c r="D13" s="196"/>
      <c r="E13" s="196"/>
      <c r="F13" s="196"/>
      <c r="G13" s="196"/>
      <c r="H13" s="196"/>
      <c r="I13" s="196"/>
      <c r="J13" s="103"/>
    </row>
    <row r="14" spans="1:12" ht="23.25" x14ac:dyDescent="0.5">
      <c r="A14" s="14" t="s">
        <v>254</v>
      </c>
      <c r="B14" s="15"/>
      <c r="C14" s="14"/>
      <c r="D14" s="14"/>
      <c r="E14" s="14"/>
      <c r="F14" s="14"/>
      <c r="G14" s="14"/>
      <c r="H14" s="14"/>
      <c r="I14" s="14"/>
      <c r="J14" s="14"/>
      <c r="K14" s="86"/>
    </row>
    <row r="15" spans="1:12" ht="41.25" customHeight="1" x14ac:dyDescent="0.5">
      <c r="A15" s="46" t="s">
        <v>123</v>
      </c>
      <c r="B15" s="47" t="s">
        <v>124</v>
      </c>
      <c r="C15" s="205" t="s">
        <v>125</v>
      </c>
      <c r="D15" s="206"/>
      <c r="E15" s="209" t="s">
        <v>42</v>
      </c>
      <c r="F15" s="210"/>
      <c r="G15" s="210" t="s">
        <v>6</v>
      </c>
      <c r="H15" s="213" t="s">
        <v>126</v>
      </c>
      <c r="I15" s="213"/>
      <c r="J15" s="105"/>
    </row>
    <row r="16" spans="1:12" ht="46.5" x14ac:dyDescent="0.5">
      <c r="A16" s="290" t="str">
        <f>กำหนดตัวแปร!$B$3</f>
        <v>วิธีการสอน</v>
      </c>
      <c r="B16" s="291" t="str">
        <f>กำหนดตัวแปร!$B$3</f>
        <v>วิธีการสอน</v>
      </c>
      <c r="C16" s="214"/>
      <c r="D16" s="215"/>
      <c r="E16" s="211"/>
      <c r="F16" s="212"/>
      <c r="G16" s="212"/>
      <c r="H16" s="84" t="s">
        <v>46</v>
      </c>
      <c r="I16" s="84" t="s">
        <v>47</v>
      </c>
      <c r="J16" s="105"/>
      <c r="L16" t="s">
        <v>262</v>
      </c>
    </row>
    <row r="17" spans="1:12" ht="23.25" x14ac:dyDescent="0.5">
      <c r="A17" s="292" t="str">
        <f>กรอกข้อมูล!AJ1032</f>
        <v>ปกติ</v>
      </c>
      <c r="B17" s="293" t="str">
        <f>กรอกข้อมูล!AJ1033</f>
        <v>กิจกรรมกลุ่ม</v>
      </c>
      <c r="C17" s="302">
        <f>กรอกข้อมูล!$C$1026</f>
        <v>-0.94428571428571395</v>
      </c>
      <c r="D17" s="303" t="str">
        <f t="shared" ref="D17:D22" si="0">L17</f>
        <v>*</v>
      </c>
      <c r="E17" s="304">
        <f>กรอกข้อมูล!N1026</f>
        <v>0.29399001267223357</v>
      </c>
      <c r="F17" s="305"/>
      <c r="G17" s="306">
        <f>กรอกข้อมูล!Y1038</f>
        <v>4.2474182620674929E-3</v>
      </c>
      <c r="H17" s="307">
        <f>กรอกข้อมูล!C1038</f>
        <v>-1.5510517014399368</v>
      </c>
      <c r="I17" s="308">
        <f>กรอกข้อมูล!N1038</f>
        <v>-0.33751972713149114</v>
      </c>
      <c r="J17" s="106"/>
      <c r="L17" t="str">
        <f>IF(G17=0,"",IF(G17&lt;=0.05,"*",""))</f>
        <v>*</v>
      </c>
    </row>
    <row r="18" spans="1:12" ht="23.25" x14ac:dyDescent="0.5">
      <c r="A18" s="294"/>
      <c r="B18" s="295" t="str">
        <f>กรอกข้อมูล!AJ1034</f>
        <v>สื่อคอมพิวเตอร์</v>
      </c>
      <c r="C18" s="309">
        <f>กรอกข้อมูล!$C$1027</f>
        <v>-0.57678571428571423</v>
      </c>
      <c r="D18" s="295" t="str">
        <f t="shared" si="0"/>
        <v>*</v>
      </c>
      <c r="E18" s="310">
        <f>กรอกข้อมูล!$N$1027</f>
        <v>0.25985291445206926</v>
      </c>
      <c r="F18" s="311"/>
      <c r="G18" s="312">
        <f>กรอกข้อมูล!Y1039</f>
        <v>3.6788282648449661E-2</v>
      </c>
      <c r="H18" s="313">
        <f>กรอกข้อมูล!C1039</f>
        <v>-1.11309614442334</v>
      </c>
      <c r="I18" s="314">
        <f>กรอกข้อมูล!N1039</f>
        <v>-4.0475284148088542E-2</v>
      </c>
      <c r="J18" s="106"/>
      <c r="L18" t="str">
        <f t="shared" ref="L18:L25" si="1">IF(G18=0,"",IF(G18&lt;=0.05,"*",""))</f>
        <v>*</v>
      </c>
    </row>
    <row r="19" spans="1:12" ht="23.25" x14ac:dyDescent="0.5">
      <c r="A19" s="296" t="str">
        <f>กรอกข้อมูล!AJ1033</f>
        <v>กิจกรรมกลุ่ม</v>
      </c>
      <c r="B19" s="297" t="str">
        <f>กรอกข้อมูล!AJ1032</f>
        <v>ปกติ</v>
      </c>
      <c r="C19" s="280">
        <f>กรอกข้อมูล!$D$1025</f>
        <v>0.94428571428571395</v>
      </c>
      <c r="D19" s="303" t="str">
        <f t="shared" si="0"/>
        <v>*</v>
      </c>
      <c r="E19" s="315">
        <f>กรอกข้อมูล!$O$1025</f>
        <v>0.29399001267223357</v>
      </c>
      <c r="F19" s="305"/>
      <c r="G19" s="316">
        <f>กรอกข้อมูล!$Y$1038</f>
        <v>4.2474182620674929E-3</v>
      </c>
      <c r="H19" s="317">
        <f>กรอกข้อมูล!$D$1037</f>
        <v>0.33751972713149114</v>
      </c>
      <c r="I19" s="318">
        <f>กรอกข้อมูล!$O$1037</f>
        <v>1.5510517014399368</v>
      </c>
      <c r="J19" s="106"/>
      <c r="L19" t="str">
        <f t="shared" si="1"/>
        <v>*</v>
      </c>
    </row>
    <row r="20" spans="1:12" ht="23.25" x14ac:dyDescent="0.5">
      <c r="A20" s="296"/>
      <c r="B20" s="297" t="str">
        <f>กรอกข้อมูล!AJ1034</f>
        <v>สื่อคอมพิวเตอร์</v>
      </c>
      <c r="C20" s="280">
        <f>กรอกข้อมูล!$D$1027</f>
        <v>0.36749999999999972</v>
      </c>
      <c r="D20" s="295" t="str">
        <f t="shared" si="0"/>
        <v/>
      </c>
      <c r="E20" s="310">
        <f>กรอกข้อมูล!$O$1027</f>
        <v>0.28623165165253434</v>
      </c>
      <c r="F20" s="311"/>
      <c r="G20" s="319">
        <f>กรอกข้อมูล!$Z$1039</f>
        <v>0.16022936153016956</v>
      </c>
      <c r="H20" s="320">
        <f>กรอกข้อมูล!$D$1039</f>
        <v>-0.22325350584566583</v>
      </c>
      <c r="I20" s="321">
        <f>กรอกข้อมูล!$O$1039</f>
        <v>0.95825350584566527</v>
      </c>
      <c r="J20" s="52"/>
      <c r="L20" t="str">
        <f t="shared" si="1"/>
        <v/>
      </c>
    </row>
    <row r="21" spans="1:12" ht="23.25" x14ac:dyDescent="0.5">
      <c r="A21" s="298" t="str">
        <f>กรอกข้อมูล!AJ1034</f>
        <v>สื่อคอมพิวเตอร์</v>
      </c>
      <c r="B21" s="299" t="str">
        <f>กรอกข้อมูล!AJ1032</f>
        <v>ปกติ</v>
      </c>
      <c r="C21" s="322">
        <f>กรอกข้อมูล!E1025</f>
        <v>0.57678571428571423</v>
      </c>
      <c r="D21" s="303" t="str">
        <f t="shared" si="0"/>
        <v>*</v>
      </c>
      <c r="E21" s="315">
        <f>กรอกข้อมูล!P1025</f>
        <v>0.25985291445206926</v>
      </c>
      <c r="F21" s="305"/>
      <c r="G21" s="323">
        <f>กรอกข้อมูล!$Y$1039</f>
        <v>3.6788282648449661E-2</v>
      </c>
      <c r="H21" s="324">
        <f>กรอกข้อมูล!E1037</f>
        <v>4.0475284148088542E-2</v>
      </c>
      <c r="I21" s="325">
        <f>กรอกข้อมูล!P1037</f>
        <v>1.11309614442334</v>
      </c>
      <c r="J21" s="52"/>
      <c r="L21" t="str">
        <f t="shared" si="1"/>
        <v>*</v>
      </c>
    </row>
    <row r="22" spans="1:12" ht="23.25" x14ac:dyDescent="0.5">
      <c r="A22" s="300"/>
      <c r="B22" s="301" t="str">
        <f>กรอกข้อมูล!AJ1033</f>
        <v>กิจกรรมกลุ่ม</v>
      </c>
      <c r="C22" s="286">
        <f>กรอกข้อมูล!E1026</f>
        <v>-0.36749999999999972</v>
      </c>
      <c r="D22" s="295" t="str">
        <f t="shared" si="0"/>
        <v/>
      </c>
      <c r="E22" s="310">
        <f>กรอกข้อมูล!$P$1026</f>
        <v>0.28623165165253434</v>
      </c>
      <c r="F22" s="311"/>
      <c r="G22" s="326">
        <f>กรอกข้อมูล!$Z$1039</f>
        <v>0.16022936153016956</v>
      </c>
      <c r="H22" s="327">
        <f>กรอกข้อมูล!E1038</f>
        <v>-0.95825350584566527</v>
      </c>
      <c r="I22" s="328">
        <f>กรอกข้อมูล!P1038</f>
        <v>0.22325350584566583</v>
      </c>
      <c r="J22" s="52"/>
      <c r="L22" t="str">
        <f t="shared" si="1"/>
        <v/>
      </c>
    </row>
    <row r="23" spans="1:12" ht="23.25" x14ac:dyDescent="0.5">
      <c r="A23" s="48"/>
      <c r="B23" s="48"/>
      <c r="C23" s="48"/>
      <c r="D23" s="49"/>
      <c r="E23" s="30"/>
      <c r="F23" s="30"/>
      <c r="G23" s="50"/>
      <c r="H23" s="51"/>
      <c r="I23" s="15"/>
      <c r="J23" s="15"/>
      <c r="L23" t="str">
        <f t="shared" si="1"/>
        <v/>
      </c>
    </row>
    <row r="24" spans="1:12" ht="23.25" x14ac:dyDescent="0.5">
      <c r="A24" s="86" t="s">
        <v>121</v>
      </c>
      <c r="B24" s="220">
        <f>กรอกข้อมูล!$P$1022</f>
        <v>4</v>
      </c>
      <c r="C24" s="14" t="s">
        <v>37</v>
      </c>
      <c r="D24" s="42"/>
      <c r="E24" s="42"/>
      <c r="F24" s="44"/>
      <c r="G24" s="43"/>
      <c r="H24" s="15"/>
      <c r="I24" s="28"/>
      <c r="J24" s="28"/>
      <c r="L24" t="str">
        <f t="shared" si="1"/>
        <v/>
      </c>
    </row>
    <row r="25" spans="1:12" ht="23.25" x14ac:dyDescent="0.5">
      <c r="A25" s="86"/>
      <c r="B25" s="85"/>
      <c r="C25" s="14"/>
      <c r="D25" s="42"/>
      <c r="E25" s="42"/>
      <c r="F25" s="44"/>
      <c r="G25" s="43"/>
      <c r="H25" s="15"/>
      <c r="I25" s="28"/>
      <c r="J25" s="28"/>
      <c r="L25" t="str">
        <f t="shared" si="1"/>
        <v/>
      </c>
    </row>
    <row r="26" spans="1:12" ht="23.25" x14ac:dyDescent="0.5">
      <c r="A26" s="115"/>
      <c r="B26" s="114"/>
      <c r="C26" s="14"/>
      <c r="D26" s="42"/>
      <c r="E26" s="42"/>
      <c r="F26" s="44"/>
      <c r="G26" s="43"/>
      <c r="H26" s="15"/>
      <c r="I26" s="28"/>
      <c r="J26" s="103"/>
      <c r="L26" t="str">
        <f t="shared" ref="L26:L69" si="2">IF(G29=0,"",IF(G29&lt;=0.05,"*",""))</f>
        <v/>
      </c>
    </row>
    <row r="27" spans="1:12" ht="23.25" x14ac:dyDescent="0.5">
      <c r="A27" s="115"/>
      <c r="B27" s="114"/>
      <c r="C27" s="14"/>
      <c r="D27" s="42"/>
      <c r="E27" s="42"/>
      <c r="F27" s="44"/>
      <c r="G27" s="43"/>
      <c r="H27" s="15"/>
      <c r="I27" s="28"/>
      <c r="J27" s="115"/>
      <c r="K27" s="86"/>
      <c r="L27" t="str">
        <f t="shared" si="2"/>
        <v/>
      </c>
    </row>
    <row r="28" spans="1:12" ht="23.25" customHeight="1" x14ac:dyDescent="0.5">
      <c r="A28" s="115"/>
      <c r="B28" s="114"/>
      <c r="C28" s="14"/>
      <c r="D28" s="42"/>
      <c r="E28" s="42"/>
      <c r="F28" s="44"/>
      <c r="G28" s="43"/>
      <c r="H28" s="15"/>
      <c r="I28" s="28"/>
      <c r="J28" s="115"/>
      <c r="K28" s="115"/>
      <c r="L28" t="str">
        <f t="shared" si="2"/>
        <v/>
      </c>
    </row>
    <row r="29" spans="1:12" ht="23.25" x14ac:dyDescent="0.5">
      <c r="A29" s="196" t="s">
        <v>122</v>
      </c>
      <c r="B29" s="196"/>
      <c r="C29" s="196"/>
      <c r="D29" s="196"/>
      <c r="E29" s="196"/>
      <c r="F29" s="196"/>
      <c r="G29" s="196"/>
      <c r="H29" s="196"/>
      <c r="I29" s="196"/>
      <c r="J29" s="115"/>
      <c r="K29" s="115"/>
      <c r="L29" t="str">
        <f t="shared" si="2"/>
        <v/>
      </c>
    </row>
    <row r="30" spans="1:12" ht="23.25" x14ac:dyDescent="0.5">
      <c r="A30" s="14" t="s">
        <v>255</v>
      </c>
      <c r="B30" s="15"/>
      <c r="C30" s="14"/>
      <c r="D30" s="14"/>
      <c r="E30" s="14"/>
      <c r="F30" s="14"/>
      <c r="G30" s="14"/>
      <c r="H30" s="14"/>
      <c r="I30" s="14"/>
      <c r="J30" s="118" t="s">
        <v>328</v>
      </c>
      <c r="K30" s="115"/>
      <c r="L30" t="str">
        <f t="shared" si="2"/>
        <v>*</v>
      </c>
    </row>
    <row r="31" spans="1:12" ht="45" customHeight="1" x14ac:dyDescent="0.5">
      <c r="A31" s="329" t="s">
        <v>123</v>
      </c>
      <c r="B31" s="330" t="s">
        <v>124</v>
      </c>
      <c r="C31" s="331" t="s">
        <v>125</v>
      </c>
      <c r="D31" s="332"/>
      <c r="E31" s="209" t="s">
        <v>42</v>
      </c>
      <c r="F31" s="210"/>
      <c r="G31" s="210" t="s">
        <v>6</v>
      </c>
      <c r="H31" s="213" t="s">
        <v>126</v>
      </c>
      <c r="I31" s="213"/>
      <c r="J31" s="106"/>
      <c r="L31" t="str">
        <f t="shared" si="2"/>
        <v>*</v>
      </c>
    </row>
    <row r="32" spans="1:12" ht="46.5" x14ac:dyDescent="0.5">
      <c r="A32" s="290" t="str">
        <f>กำหนดตัวแปร!$B$3</f>
        <v>วิธีการสอน</v>
      </c>
      <c r="B32" s="291" t="str">
        <f>กำหนดตัวแปร!$B$3</f>
        <v>วิธีการสอน</v>
      </c>
      <c r="C32" s="333"/>
      <c r="D32" s="334"/>
      <c r="E32" s="211"/>
      <c r="F32" s="212"/>
      <c r="G32" s="212"/>
      <c r="H32" s="84" t="s">
        <v>46</v>
      </c>
      <c r="I32" s="84" t="s">
        <v>47</v>
      </c>
      <c r="J32" s="106"/>
      <c r="L32" t="str">
        <f t="shared" si="2"/>
        <v/>
      </c>
    </row>
    <row r="33" spans="1:12" ht="23.25" x14ac:dyDescent="0.5">
      <c r="A33" s="292" t="str">
        <f>กรอกข้อมูล!AJ1032</f>
        <v>ปกติ</v>
      </c>
      <c r="B33" s="293" t="str">
        <f>กรอกข้อมูล!AJ1033</f>
        <v>กิจกรรมกลุ่ม</v>
      </c>
      <c r="C33" s="335">
        <f>กรอกข้อมูล!C1026</f>
        <v>-0.94428571428571395</v>
      </c>
      <c r="D33" s="336" t="str">
        <f t="shared" ref="D33:D44" si="3">L30</f>
        <v>*</v>
      </c>
      <c r="E33" s="315">
        <f>กรอกข้อมูล!N1026</f>
        <v>0.29399001267223357</v>
      </c>
      <c r="F33" s="305"/>
      <c r="G33" s="306">
        <f>กรอกข้อมูล!Y1038</f>
        <v>4.2474182620674929E-3</v>
      </c>
      <c r="H33" s="307">
        <f>กรอกข้อมูล!C1038</f>
        <v>-1.5510517014399368</v>
      </c>
      <c r="I33" s="308">
        <f>กรอกข้อมูล!N1038</f>
        <v>-0.33751972713149114</v>
      </c>
      <c r="J33" s="106"/>
      <c r="L33" t="str">
        <f t="shared" si="2"/>
        <v>*</v>
      </c>
    </row>
    <row r="34" spans="1:12" ht="23.25" x14ac:dyDescent="0.5">
      <c r="A34" s="337"/>
      <c r="B34" s="338" t="str">
        <f>กรอกข้อมูล!AJ1034</f>
        <v>สื่อคอมพิวเตอร์</v>
      </c>
      <c r="C34" s="339">
        <f>กรอกข้อมูล!C1027</f>
        <v>-0.57678571428571423</v>
      </c>
      <c r="D34" s="340" t="str">
        <f t="shared" si="3"/>
        <v>*</v>
      </c>
      <c r="E34" s="344">
        <f>กรอกข้อมูล!$N$1027</f>
        <v>0.25985291445206926</v>
      </c>
      <c r="F34" s="345"/>
      <c r="G34" s="316">
        <f>กรอกข้อมูล!Y1039</f>
        <v>3.6788282648449661E-2</v>
      </c>
      <c r="H34" s="317">
        <f>กรอกข้อมูล!C1039</f>
        <v>-1.11309614442334</v>
      </c>
      <c r="I34" s="318">
        <f>กรอกข้อมูล!N1039</f>
        <v>-4.0475284148088542E-2</v>
      </c>
      <c r="J34" s="52"/>
      <c r="L34" t="str">
        <f t="shared" si="2"/>
        <v/>
      </c>
    </row>
    <row r="35" spans="1:12" ht="23.25" x14ac:dyDescent="0.5">
      <c r="A35" s="294"/>
      <c r="B35" s="341" t="str">
        <f>กรอกข้อมูล!AJ1035</f>
        <v>นอกสถานที่</v>
      </c>
      <c r="C35" s="342">
        <f>กรอกข้อมูล!C1028</f>
        <v>-0.11053571428571418</v>
      </c>
      <c r="D35" s="343" t="str">
        <f t="shared" si="3"/>
        <v/>
      </c>
      <c r="E35" s="344">
        <f>กรอกข้อมูล!$N$1028</f>
        <v>0.25985291445206926</v>
      </c>
      <c r="F35" s="345"/>
      <c r="G35" s="312">
        <f>กรอกข้อมูล!Y1040</f>
        <v>0.69874739565691346</v>
      </c>
      <c r="H35" s="313">
        <f>กรอกข้อมูล!C1040</f>
        <v>-0.64684614442333987</v>
      </c>
      <c r="I35" s="314">
        <f>กรอกข้อมูล!N1040</f>
        <v>0.42577471585191151</v>
      </c>
      <c r="J35" s="52"/>
      <c r="L35" t="str">
        <f t="shared" si="2"/>
        <v>*</v>
      </c>
    </row>
    <row r="36" spans="1:12" ht="23.25" x14ac:dyDescent="0.5">
      <c r="A36" s="296" t="str">
        <f>กรอกข้อมูล!AJ1033</f>
        <v>กิจกรรมกลุ่ม</v>
      </c>
      <c r="B36" s="297" t="str">
        <f>กรอกข้อมูล!AJ1032</f>
        <v>ปกติ</v>
      </c>
      <c r="C36" s="280">
        <f>กรอกข้อมูล!$D$1025</f>
        <v>0.94428571428571395</v>
      </c>
      <c r="D36" s="336" t="str">
        <f t="shared" si="3"/>
        <v>*</v>
      </c>
      <c r="E36" s="315">
        <f>กรอกข้อมูล!$O$1025</f>
        <v>0.29399001267223357</v>
      </c>
      <c r="F36" s="305"/>
      <c r="G36" s="316">
        <f>กรอกข้อมูล!$Y$1038</f>
        <v>4.2474182620674929E-3</v>
      </c>
      <c r="H36" s="317">
        <f>กรอกข้อมูล!$D$1037</f>
        <v>0.33751972713149114</v>
      </c>
      <c r="I36" s="318">
        <f>กรอกข้อมูล!$O$1037</f>
        <v>1.5510517014399368</v>
      </c>
      <c r="J36" s="52"/>
      <c r="L36" t="str">
        <f t="shared" si="2"/>
        <v>*</v>
      </c>
    </row>
    <row r="37" spans="1:12" ht="23.25" x14ac:dyDescent="0.5">
      <c r="A37" s="296"/>
      <c r="B37" s="297" t="str">
        <f>กรอกข้อมูล!AJ1034</f>
        <v>สื่อคอมพิวเตอร์</v>
      </c>
      <c r="C37" s="280">
        <f>กรอกข้อมูล!D1027</f>
        <v>0.36749999999999972</v>
      </c>
      <c r="D37" s="340" t="str">
        <f t="shared" si="3"/>
        <v/>
      </c>
      <c r="E37" s="344">
        <f>กรอกข้อมูล!O1027</f>
        <v>0.28623165165253434</v>
      </c>
      <c r="F37" s="345"/>
      <c r="G37" s="319">
        <f>กรอกข้อมูล!Z1039</f>
        <v>0.16022936153016956</v>
      </c>
      <c r="H37" s="320">
        <f>กรอกข้อมูล!D1039</f>
        <v>-0.22325350584566583</v>
      </c>
      <c r="I37" s="321">
        <f>กรอกข้อมูล!O1039</f>
        <v>0.95825350584566527</v>
      </c>
      <c r="J37" s="52"/>
      <c r="L37" t="str">
        <f t="shared" si="2"/>
        <v/>
      </c>
    </row>
    <row r="38" spans="1:12" ht="23.25" x14ac:dyDescent="0.5">
      <c r="A38" s="296"/>
      <c r="B38" s="297" t="str">
        <f>กรอกข้อมูล!AJ1035</f>
        <v>นอกสถานที่</v>
      </c>
      <c r="C38" s="280">
        <f>กรอกข้อมูล!D1028</f>
        <v>0.83374999999999977</v>
      </c>
      <c r="D38" s="343" t="str">
        <f t="shared" si="3"/>
        <v>*</v>
      </c>
      <c r="E38" s="310">
        <f>กรอกข้อมูล!$O$1028</f>
        <v>0.28623165165253434</v>
      </c>
      <c r="F38" s="311"/>
      <c r="G38" s="319">
        <f>กรอกข้อมูล!Z1040</f>
        <v>1.1491893279289876E-2</v>
      </c>
      <c r="H38" s="320">
        <f>กรอกข้อมูล!D1040</f>
        <v>0.24299649415433422</v>
      </c>
      <c r="I38" s="321">
        <f>กรอกข้อมูล!O1040</f>
        <v>1.4245035058456654</v>
      </c>
      <c r="J38" s="52"/>
      <c r="L38" t="str">
        <f t="shared" si="2"/>
        <v/>
      </c>
    </row>
    <row r="39" spans="1:12" ht="23.25" x14ac:dyDescent="0.5">
      <c r="A39" s="298" t="str">
        <f>กรอกข้อมูล!AJ1034</f>
        <v>สื่อคอมพิวเตอร์</v>
      </c>
      <c r="B39" s="299" t="str">
        <f>กรอกข้อมูล!AJ1032</f>
        <v>ปกติ</v>
      </c>
      <c r="C39" s="322">
        <f>กรอกข้อมูล!E1025</f>
        <v>0.57678571428571423</v>
      </c>
      <c r="D39" s="336" t="str">
        <f t="shared" si="3"/>
        <v>*</v>
      </c>
      <c r="E39" s="315">
        <f>กรอกข้อมูล!$P$1025</f>
        <v>0.25985291445206926</v>
      </c>
      <c r="F39" s="305"/>
      <c r="G39" s="323">
        <f>กรอกข้อมูล!$Y$1039</f>
        <v>3.6788282648449661E-2</v>
      </c>
      <c r="H39" s="324">
        <f>กรอกข้อมูล!E1037</f>
        <v>4.0475284148088542E-2</v>
      </c>
      <c r="I39" s="325">
        <f>กรอกข้อมูล!P1037</f>
        <v>1.11309614442334</v>
      </c>
      <c r="J39" s="52"/>
      <c r="L39" t="str">
        <f t="shared" si="2"/>
        <v/>
      </c>
    </row>
    <row r="40" spans="1:12" ht="23.25" x14ac:dyDescent="0.5">
      <c r="A40" s="296"/>
      <c r="B40" s="297" t="str">
        <f>กรอกข้อมูล!AJ1033</f>
        <v>กิจกรรมกลุ่ม</v>
      </c>
      <c r="C40" s="280">
        <f>กรอกข้อมูล!E1026</f>
        <v>-0.36749999999999972</v>
      </c>
      <c r="D40" s="340" t="str">
        <f t="shared" si="3"/>
        <v/>
      </c>
      <c r="E40" s="344">
        <f>กรอกข้อมูล!$P$1026</f>
        <v>0.28623165165253434</v>
      </c>
      <c r="F40" s="345"/>
      <c r="G40" s="319">
        <f>กรอกข้อมูล!$Z$1039</f>
        <v>0.16022936153016956</v>
      </c>
      <c r="H40" s="320">
        <f>กรอกข้อมูล!E1038</f>
        <v>-0.95825350584566527</v>
      </c>
      <c r="I40" s="321">
        <f>กรอกข้อมูล!P1038</f>
        <v>0.22325350584566583</v>
      </c>
      <c r="J40" s="52"/>
      <c r="L40" t="str">
        <f t="shared" si="2"/>
        <v>*</v>
      </c>
    </row>
    <row r="41" spans="1:12" ht="23.25" x14ac:dyDescent="0.5">
      <c r="A41" s="300"/>
      <c r="B41" s="301" t="str">
        <f>กรอกข้อมูล!AJ1035</f>
        <v>นอกสถานที่</v>
      </c>
      <c r="C41" s="286">
        <f>กรอกข้อมูล!$E$1028</f>
        <v>0.46625000000000005</v>
      </c>
      <c r="D41" s="343" t="str">
        <f t="shared" si="3"/>
        <v/>
      </c>
      <c r="E41" s="310">
        <f>กรอกข้อมูล!$P$1028</f>
        <v>0.25104176546135132</v>
      </c>
      <c r="F41" s="311"/>
      <c r="G41" s="326">
        <f>กรอกข้อมูล!$AA$1040</f>
        <v>0.1046494055915566</v>
      </c>
      <c r="H41" s="346">
        <f>กรอกข้อมูล!$E$1040</f>
        <v>-5.1875099735682939E-2</v>
      </c>
      <c r="I41" s="328">
        <f>กรอกข้อมูล!$P$1040</f>
        <v>0.98437509973568305</v>
      </c>
      <c r="J41" s="52"/>
      <c r="L41" t="str">
        <f t="shared" si="2"/>
        <v/>
      </c>
    </row>
    <row r="42" spans="1:12" ht="23.25" x14ac:dyDescent="0.5">
      <c r="A42" s="296" t="str">
        <f>กรอกข้อมูล!AJ1035</f>
        <v>นอกสถานที่</v>
      </c>
      <c r="B42" s="297" t="str">
        <f>กรอกข้อมูล!AJ1032</f>
        <v>ปกติ</v>
      </c>
      <c r="C42" s="280">
        <f>กรอกข้อมูล!F1025</f>
        <v>0.11053571428571418</v>
      </c>
      <c r="D42" s="336" t="str">
        <f t="shared" si="3"/>
        <v/>
      </c>
      <c r="E42" s="315">
        <f>กรอกข้อมูล!$Q$1025</f>
        <v>0.25985291445206926</v>
      </c>
      <c r="F42" s="305"/>
      <c r="G42" s="319">
        <f>กรอกข้อมูล!$Y$1040</f>
        <v>0.69874739565691346</v>
      </c>
      <c r="H42" s="320">
        <f>กรอกข้อมูล!F1037</f>
        <v>-0.42577471585191151</v>
      </c>
      <c r="I42" s="321">
        <f>กรอกข้อมูล!Q1037</f>
        <v>0.64684614442333987</v>
      </c>
      <c r="J42" s="15"/>
      <c r="L42" t="str">
        <f t="shared" si="2"/>
        <v/>
      </c>
    </row>
    <row r="43" spans="1:12" ht="23.25" x14ac:dyDescent="0.5">
      <c r="A43" s="296"/>
      <c r="B43" s="297" t="str">
        <f>กรอกข้อมูล!AJ1033</f>
        <v>กิจกรรมกลุ่ม</v>
      </c>
      <c r="C43" s="280">
        <f>กรอกข้อมูล!F1026</f>
        <v>-0.83374999999999977</v>
      </c>
      <c r="D43" s="340" t="str">
        <f t="shared" si="3"/>
        <v>*</v>
      </c>
      <c r="E43" s="344">
        <f>กรอกข้อมูล!$Q$1026</f>
        <v>0.28623165165253434</v>
      </c>
      <c r="F43" s="345"/>
      <c r="G43" s="319">
        <f>กรอกข้อมูล!$Z$1040</f>
        <v>1.1491893279289876E-2</v>
      </c>
      <c r="H43" s="320">
        <f>กรอกข้อมูล!F1038</f>
        <v>-1.4245035058456654</v>
      </c>
      <c r="I43" s="321">
        <f>กรอกข้อมูล!Q1038</f>
        <v>-0.24299649415433422</v>
      </c>
      <c r="J43" s="28"/>
      <c r="L43" t="str">
        <f t="shared" si="2"/>
        <v/>
      </c>
    </row>
    <row r="44" spans="1:12" ht="23.25" x14ac:dyDescent="0.5">
      <c r="A44" s="300"/>
      <c r="B44" s="301" t="str">
        <f>กรอกข้อมูล!AJ1034</f>
        <v>สื่อคอมพิวเตอร์</v>
      </c>
      <c r="C44" s="286">
        <f>กรอกข้อมูล!F1027</f>
        <v>-0.46625000000000005</v>
      </c>
      <c r="D44" s="343" t="str">
        <f t="shared" si="3"/>
        <v/>
      </c>
      <c r="E44" s="310">
        <f>กรอกข้อมูล!$Q$1027</f>
        <v>0.25104176546135132</v>
      </c>
      <c r="F44" s="311"/>
      <c r="G44" s="326">
        <f>กรอกข้อมูล!$AA$1040</f>
        <v>0.1046494055915566</v>
      </c>
      <c r="H44" s="327">
        <f>กรอกข้อมูล!F1039</f>
        <v>-0.98437509973568305</v>
      </c>
      <c r="I44" s="328">
        <f>กรอกข้อมูล!Q1039</f>
        <v>5.1875099735682939E-2</v>
      </c>
      <c r="J44" s="28"/>
      <c r="L44" t="str">
        <f t="shared" si="2"/>
        <v/>
      </c>
    </row>
    <row r="45" spans="1:12" ht="23.25" x14ac:dyDescent="0.5">
      <c r="A45" s="48"/>
      <c r="B45" s="48"/>
      <c r="C45" s="48"/>
      <c r="D45" s="49"/>
      <c r="E45" s="30"/>
      <c r="F45" s="30"/>
      <c r="G45" s="50"/>
      <c r="H45" s="51"/>
      <c r="I45" s="15"/>
      <c r="L45" t="str">
        <f t="shared" si="2"/>
        <v/>
      </c>
    </row>
    <row r="46" spans="1:12" ht="23.25" x14ac:dyDescent="0.5">
      <c r="A46" s="86" t="s">
        <v>121</v>
      </c>
      <c r="B46" s="220">
        <f>กรอกข้อมูล!$P$1022</f>
        <v>4</v>
      </c>
      <c r="C46" s="14" t="s">
        <v>37</v>
      </c>
      <c r="D46" s="42"/>
      <c r="E46" s="42"/>
      <c r="F46" s="44"/>
      <c r="G46" s="43"/>
      <c r="H46" s="15"/>
      <c r="I46" s="28"/>
      <c r="L46" t="str">
        <f t="shared" si="2"/>
        <v/>
      </c>
    </row>
    <row r="47" spans="1:12" ht="23.25" customHeight="1" x14ac:dyDescent="0.5">
      <c r="A47" s="86"/>
      <c r="B47" s="85"/>
      <c r="C47" s="14"/>
      <c r="D47" s="42"/>
      <c r="E47" s="42"/>
      <c r="F47" s="44"/>
      <c r="G47" s="43"/>
      <c r="H47" s="15"/>
      <c r="I47" s="28"/>
      <c r="L47" t="str">
        <f t="shared" si="2"/>
        <v/>
      </c>
    </row>
    <row r="48" spans="1:12" ht="23.25" x14ac:dyDescent="0.5">
      <c r="A48" s="196" t="s">
        <v>122</v>
      </c>
      <c r="B48" s="196"/>
      <c r="C48" s="196"/>
      <c r="D48" s="196"/>
      <c r="E48" s="196"/>
      <c r="F48" s="196"/>
      <c r="G48" s="196"/>
      <c r="H48" s="196"/>
      <c r="I48" s="196"/>
      <c r="L48" t="str">
        <f t="shared" si="2"/>
        <v/>
      </c>
    </row>
    <row r="49" spans="1:12" ht="23.25" x14ac:dyDescent="0.5">
      <c r="A49" s="14" t="s">
        <v>256</v>
      </c>
      <c r="B49" s="15"/>
      <c r="C49" s="14"/>
      <c r="D49" s="14"/>
      <c r="E49" s="14"/>
      <c r="F49" s="14"/>
      <c r="G49" s="14"/>
      <c r="H49" s="14"/>
      <c r="I49" s="14"/>
      <c r="L49" t="str">
        <f t="shared" si="2"/>
        <v>*</v>
      </c>
    </row>
    <row r="50" spans="1:12" ht="47.25" customHeight="1" x14ac:dyDescent="0.5">
      <c r="A50" s="46" t="s">
        <v>123</v>
      </c>
      <c r="B50" s="47" t="s">
        <v>124</v>
      </c>
      <c r="C50" s="205" t="s">
        <v>125</v>
      </c>
      <c r="D50" s="206"/>
      <c r="E50" s="209" t="s">
        <v>42</v>
      </c>
      <c r="F50" s="210"/>
      <c r="G50" s="210" t="s">
        <v>6</v>
      </c>
      <c r="H50" s="213" t="s">
        <v>126</v>
      </c>
      <c r="I50" s="213"/>
      <c r="J50" s="106"/>
      <c r="L50" t="str">
        <f t="shared" si="2"/>
        <v>*</v>
      </c>
    </row>
    <row r="51" spans="1:12" ht="46.5" x14ac:dyDescent="0.5">
      <c r="A51" s="290" t="str">
        <f>กำหนดตัวแปร!$B$3</f>
        <v>วิธีการสอน</v>
      </c>
      <c r="B51" s="291" t="str">
        <f>กำหนดตัวแปร!$B$3</f>
        <v>วิธีการสอน</v>
      </c>
      <c r="C51" s="207"/>
      <c r="D51" s="208"/>
      <c r="E51" s="211"/>
      <c r="F51" s="212"/>
      <c r="G51" s="212"/>
      <c r="H51" s="84" t="s">
        <v>46</v>
      </c>
      <c r="I51" s="84" t="s">
        <v>47</v>
      </c>
      <c r="J51" s="106"/>
      <c r="L51" t="str">
        <f t="shared" si="2"/>
        <v/>
      </c>
    </row>
    <row r="52" spans="1:12" ht="23.25" x14ac:dyDescent="0.5">
      <c r="A52" s="292" t="str">
        <f>กรอกข้อมูล!AJ1032</f>
        <v>ปกติ</v>
      </c>
      <c r="B52" s="293" t="str">
        <f>กรอกข้อมูล!AJ1033</f>
        <v>กิจกรรมกลุ่ม</v>
      </c>
      <c r="C52" s="335">
        <f>กรอกข้อมูล!C1026</f>
        <v>-0.94428571428571395</v>
      </c>
      <c r="D52" s="336" t="str">
        <f t="shared" ref="D52:D71" si="4">L49</f>
        <v>*</v>
      </c>
      <c r="E52" s="315">
        <f>กรอกข้อมูล!$N$1026</f>
        <v>0.29399001267223357</v>
      </c>
      <c r="F52" s="305"/>
      <c r="G52" s="306">
        <f>กรอกข้อมูล!Y1038</f>
        <v>4.2474182620674929E-3</v>
      </c>
      <c r="H52" s="307">
        <f>กรอกข้อมูล!C1038</f>
        <v>-1.5510517014399368</v>
      </c>
      <c r="I52" s="308">
        <f>กรอกข้อมูล!N1038</f>
        <v>-0.33751972713149114</v>
      </c>
      <c r="J52" s="106"/>
      <c r="L52" t="str">
        <f t="shared" si="2"/>
        <v/>
      </c>
    </row>
    <row r="53" spans="1:12" ht="23.25" x14ac:dyDescent="0.5">
      <c r="A53" s="337"/>
      <c r="B53" s="338" t="str">
        <f>กรอกข้อมูล!AJ1034</f>
        <v>สื่อคอมพิวเตอร์</v>
      </c>
      <c r="C53" s="339">
        <f>กรอกข้อมูล!C1027</f>
        <v>-0.57678571428571423</v>
      </c>
      <c r="D53" s="340" t="str">
        <f t="shared" si="4"/>
        <v>*</v>
      </c>
      <c r="E53" s="344">
        <f>กรอกข้อมูล!$N$1027</f>
        <v>0.25985291445206926</v>
      </c>
      <c r="F53" s="345"/>
      <c r="G53" s="316">
        <f>กรอกข้อมูล!Y1039</f>
        <v>3.6788282648449661E-2</v>
      </c>
      <c r="H53" s="317">
        <f>กรอกข้อมูล!C1039</f>
        <v>-1.11309614442334</v>
      </c>
      <c r="I53" s="318">
        <f>กรอกข้อมูล!N1039</f>
        <v>-4.0475284148088542E-2</v>
      </c>
      <c r="J53" s="106"/>
      <c r="L53" t="str">
        <f t="shared" si="2"/>
        <v>*</v>
      </c>
    </row>
    <row r="54" spans="1:12" ht="23.25" x14ac:dyDescent="0.5">
      <c r="A54" s="337"/>
      <c r="B54" s="338" t="str">
        <f>กรอกข้อมูล!AJ1035</f>
        <v>นอกสถานที่</v>
      </c>
      <c r="C54" s="339">
        <f>กรอกข้อมูล!C1028</f>
        <v>-0.11053571428571418</v>
      </c>
      <c r="D54" s="340" t="str">
        <f t="shared" si="4"/>
        <v/>
      </c>
      <c r="E54" s="344">
        <f>กรอกข้อมูล!$N$1028</f>
        <v>0.25985291445206926</v>
      </c>
      <c r="F54" s="345"/>
      <c r="G54" s="316">
        <f>กรอกข้อมูล!Y1040</f>
        <v>0.69874739565691346</v>
      </c>
      <c r="H54" s="317">
        <f>กรอกข้อมูล!C1040</f>
        <v>-0.64684614442333987</v>
      </c>
      <c r="I54" s="318">
        <f>กรอกข้อมูล!N1040</f>
        <v>0.42577471585191151</v>
      </c>
      <c r="J54" s="52"/>
      <c r="L54" t="str">
        <f t="shared" si="2"/>
        <v/>
      </c>
    </row>
    <row r="55" spans="1:12" ht="23.25" x14ac:dyDescent="0.5">
      <c r="A55" s="294"/>
      <c r="B55" s="341" t="str">
        <f>กรอกข้อมูล!AJ1036</f>
        <v/>
      </c>
      <c r="C55" s="342" t="str">
        <f>กรอกข้อมูล!C1029</f>
        <v/>
      </c>
      <c r="D55" s="343" t="str">
        <f t="shared" si="4"/>
        <v/>
      </c>
      <c r="E55" s="344" t="str">
        <f>กรอกข้อมูล!$N$1029</f>
        <v/>
      </c>
      <c r="F55" s="345"/>
      <c r="G55" s="312" t="str">
        <f>กรอกข้อมูล!Y1041</f>
        <v/>
      </c>
      <c r="H55" s="313" t="str">
        <f>กรอกข้อมูล!C1041</f>
        <v/>
      </c>
      <c r="I55" s="314" t="str">
        <f>กรอกข้อมูล!N1041</f>
        <v/>
      </c>
      <c r="J55" s="52"/>
      <c r="L55" t="str">
        <f t="shared" si="2"/>
        <v>*</v>
      </c>
    </row>
    <row r="56" spans="1:12" ht="23.25" x14ac:dyDescent="0.5">
      <c r="A56" s="296" t="str">
        <f>กรอกข้อมูล!AJ1033</f>
        <v>กิจกรรมกลุ่ม</v>
      </c>
      <c r="B56" s="297" t="str">
        <f>กรอกข้อมูล!AJ1032</f>
        <v>ปกติ</v>
      </c>
      <c r="C56" s="280">
        <f>กรอกข้อมูล!$D$1025</f>
        <v>0.94428571428571395</v>
      </c>
      <c r="D56" s="336" t="str">
        <f t="shared" si="4"/>
        <v>*</v>
      </c>
      <c r="E56" s="315">
        <f>กรอกข้อมูล!$O$1025</f>
        <v>0.29399001267223357</v>
      </c>
      <c r="F56" s="305"/>
      <c r="G56" s="316">
        <f>กรอกข้อมูล!$Y$1038</f>
        <v>4.2474182620674929E-3</v>
      </c>
      <c r="H56" s="317">
        <f>กรอกข้อมูล!$D$1037</f>
        <v>0.33751972713149114</v>
      </c>
      <c r="I56" s="318">
        <f>กรอกข้อมูล!$O$1037</f>
        <v>1.5510517014399368</v>
      </c>
      <c r="J56" s="52"/>
      <c r="L56" t="str">
        <f t="shared" si="2"/>
        <v/>
      </c>
    </row>
    <row r="57" spans="1:12" ht="23.25" x14ac:dyDescent="0.5">
      <c r="A57" s="296"/>
      <c r="B57" s="297" t="str">
        <f>กรอกข้อมูล!AJ1034</f>
        <v>สื่อคอมพิวเตอร์</v>
      </c>
      <c r="C57" s="280">
        <f>กรอกข้อมูล!D1027</f>
        <v>0.36749999999999972</v>
      </c>
      <c r="D57" s="340" t="str">
        <f t="shared" si="4"/>
        <v/>
      </c>
      <c r="E57" s="344">
        <f>กรอกข้อมูล!$O$1027</f>
        <v>0.28623165165253434</v>
      </c>
      <c r="F57" s="345"/>
      <c r="G57" s="319">
        <f>กรอกข้อมูล!Z1039</f>
        <v>0.16022936153016956</v>
      </c>
      <c r="H57" s="320">
        <f>กรอกข้อมูล!D1039</f>
        <v>-0.22325350584566583</v>
      </c>
      <c r="I57" s="321">
        <f>กรอกข้อมูล!O1039</f>
        <v>0.95825350584566527</v>
      </c>
      <c r="J57" s="52"/>
      <c r="L57" t="str">
        <f t="shared" si="2"/>
        <v>*</v>
      </c>
    </row>
    <row r="58" spans="1:12" ht="23.25" x14ac:dyDescent="0.5">
      <c r="A58" s="296"/>
      <c r="B58" s="297" t="str">
        <f>กรอกข้อมูล!AJ1035</f>
        <v>นอกสถานที่</v>
      </c>
      <c r="C58" s="280">
        <f>กรอกข้อมูล!D1028</f>
        <v>0.83374999999999977</v>
      </c>
      <c r="D58" s="340" t="str">
        <f t="shared" si="4"/>
        <v>*</v>
      </c>
      <c r="E58" s="344">
        <f>กรอกข้อมูล!$O$1028</f>
        <v>0.28623165165253434</v>
      </c>
      <c r="F58" s="345"/>
      <c r="G58" s="319">
        <f>กรอกข้อมูล!Z1040</f>
        <v>1.1491893279289876E-2</v>
      </c>
      <c r="H58" s="320">
        <f>กรอกข้อมูล!D1040</f>
        <v>0.24299649415433422</v>
      </c>
      <c r="I58" s="321">
        <f>กรอกข้อมูล!O1040</f>
        <v>1.4245035058456654</v>
      </c>
      <c r="J58" s="52"/>
      <c r="L58" t="str">
        <f t="shared" si="2"/>
        <v/>
      </c>
    </row>
    <row r="59" spans="1:12" ht="23.25" x14ac:dyDescent="0.5">
      <c r="A59" s="296"/>
      <c r="B59" s="347" t="str">
        <f>กรอกข้อมูล!AJ1036</f>
        <v/>
      </c>
      <c r="C59" s="280" t="str">
        <f>กรอกข้อมูล!D1029</f>
        <v/>
      </c>
      <c r="D59" s="343" t="str">
        <f t="shared" si="4"/>
        <v/>
      </c>
      <c r="E59" s="344" t="str">
        <f>กรอกข้อมูล!$O$1029</f>
        <v/>
      </c>
      <c r="F59" s="345"/>
      <c r="G59" s="319" t="str">
        <f>กรอกข้อมูล!$Z$1041</f>
        <v/>
      </c>
      <c r="H59" s="320" t="str">
        <f>กรอกข้อมูล!D1041</f>
        <v/>
      </c>
      <c r="I59" s="321" t="str">
        <f>กรอกข้อมูล!O1041</f>
        <v/>
      </c>
      <c r="J59" s="52"/>
      <c r="L59" t="str">
        <f t="shared" si="2"/>
        <v/>
      </c>
    </row>
    <row r="60" spans="1:12" ht="23.25" x14ac:dyDescent="0.5">
      <c r="A60" s="298" t="str">
        <f>กรอกข้อมูล!AJ1034</f>
        <v>สื่อคอมพิวเตอร์</v>
      </c>
      <c r="B60" s="348" t="str">
        <f>กรอกข้อมูล!AJ1032</f>
        <v>ปกติ</v>
      </c>
      <c r="C60" s="353">
        <f>กรอกข้อมูล!E1025</f>
        <v>0.57678571428571423</v>
      </c>
      <c r="D60" s="336" t="str">
        <f t="shared" si="4"/>
        <v>*</v>
      </c>
      <c r="E60" s="315">
        <f>กรอกข้อมูล!$P$1025</f>
        <v>0.25985291445206926</v>
      </c>
      <c r="F60" s="305"/>
      <c r="G60" s="354">
        <f>กรอกข้อมูล!$Y$1039</f>
        <v>3.6788282648449661E-2</v>
      </c>
      <c r="H60" s="324">
        <f>กรอกข้อมูล!E1037</f>
        <v>4.0475284148088542E-2</v>
      </c>
      <c r="I60" s="325">
        <f>กรอกข้อมูล!P1037</f>
        <v>1.11309614442334</v>
      </c>
      <c r="J60" s="52"/>
      <c r="L60" t="str">
        <f t="shared" si="2"/>
        <v/>
      </c>
    </row>
    <row r="61" spans="1:12" ht="23.25" x14ac:dyDescent="0.5">
      <c r="A61" s="296"/>
      <c r="B61" s="349" t="str">
        <f>กรอกข้อมูล!AJ1033</f>
        <v>กิจกรรมกลุ่ม</v>
      </c>
      <c r="C61" s="355">
        <f>กรอกข้อมูล!E1026</f>
        <v>-0.36749999999999972</v>
      </c>
      <c r="D61" s="340" t="str">
        <f t="shared" si="4"/>
        <v/>
      </c>
      <c r="E61" s="344">
        <f>กรอกข้อมูล!$P$1026</f>
        <v>0.28623165165253434</v>
      </c>
      <c r="F61" s="345"/>
      <c r="G61" s="356">
        <f>กรอกข้อมูล!$Z$1039</f>
        <v>0.16022936153016956</v>
      </c>
      <c r="H61" s="320">
        <f>กรอกข้อมูล!E1038</f>
        <v>-0.95825350584566527</v>
      </c>
      <c r="I61" s="321">
        <f>กรอกข้อมูล!P1038</f>
        <v>0.22325350584566583</v>
      </c>
      <c r="J61" s="52"/>
      <c r="L61" t="str">
        <f t="shared" si="2"/>
        <v/>
      </c>
    </row>
    <row r="62" spans="1:12" ht="23.25" x14ac:dyDescent="0.5">
      <c r="A62" s="296"/>
      <c r="B62" s="349" t="str">
        <f>กรอกข้อมูล!AJ1035</f>
        <v>นอกสถานที่</v>
      </c>
      <c r="C62" s="355">
        <f>กรอกข้อมูล!E1028</f>
        <v>0.46625000000000005</v>
      </c>
      <c r="D62" s="340" t="str">
        <f t="shared" si="4"/>
        <v/>
      </c>
      <c r="E62" s="344">
        <f>กรอกข้อมูล!$P$1028</f>
        <v>0.25104176546135132</v>
      </c>
      <c r="F62" s="345"/>
      <c r="G62" s="356">
        <f>กรอกข้อมูล!$AA$1040</f>
        <v>0.1046494055915566</v>
      </c>
      <c r="H62" s="320">
        <f>กรอกข้อมูล!E1040</f>
        <v>-5.1875099735682939E-2</v>
      </c>
      <c r="I62" s="321">
        <f>กรอกข้อมูล!P1040</f>
        <v>0.98437509973568305</v>
      </c>
      <c r="J62" s="52"/>
      <c r="L62" t="str">
        <f t="shared" si="2"/>
        <v>*</v>
      </c>
    </row>
    <row r="63" spans="1:12" ht="23.25" x14ac:dyDescent="0.5">
      <c r="A63" s="300"/>
      <c r="B63" s="350" t="str">
        <f>กรอกข้อมูล!AJ1036</f>
        <v/>
      </c>
      <c r="C63" s="357" t="str">
        <f>กรอกข้อมูล!E1029</f>
        <v/>
      </c>
      <c r="D63" s="343" t="str">
        <f t="shared" si="4"/>
        <v/>
      </c>
      <c r="E63" s="344" t="str">
        <f>กรอกข้อมูล!$P$1029</f>
        <v/>
      </c>
      <c r="F63" s="345"/>
      <c r="G63" s="358" t="str">
        <f>กรอกข้อมูล!$AA$1041</f>
        <v/>
      </c>
      <c r="H63" s="327" t="str">
        <f>กรอกข้อมูล!E1041</f>
        <v/>
      </c>
      <c r="I63" s="328" t="str">
        <f>กรอกข้อมูล!P1041</f>
        <v/>
      </c>
      <c r="J63" s="52"/>
      <c r="L63" t="str">
        <f t="shared" si="2"/>
        <v/>
      </c>
    </row>
    <row r="64" spans="1:12" ht="23.25" x14ac:dyDescent="0.5">
      <c r="A64" s="298" t="str">
        <f>กรอกข้อมูล!AJ1035</f>
        <v>นอกสถานที่</v>
      </c>
      <c r="B64" s="348" t="str">
        <f>กรอกข้อมูล!AJ1032</f>
        <v>ปกติ</v>
      </c>
      <c r="C64" s="353">
        <f>กรอกข้อมูล!F1025</f>
        <v>0.11053571428571418</v>
      </c>
      <c r="D64" s="336" t="str">
        <f t="shared" si="4"/>
        <v/>
      </c>
      <c r="E64" s="315">
        <f>กรอกข้อมูล!$Q$1025</f>
        <v>0.25985291445206926</v>
      </c>
      <c r="F64" s="305"/>
      <c r="G64" s="354">
        <f>กรอกข้อมูล!$Y$1040</f>
        <v>0.69874739565691346</v>
      </c>
      <c r="H64" s="324">
        <f>กรอกข้อมูล!F1037</f>
        <v>-0.42577471585191151</v>
      </c>
      <c r="I64" s="325">
        <f>กรอกข้อมูล!Q1037</f>
        <v>0.64684614442333987</v>
      </c>
      <c r="J64" s="52"/>
      <c r="L64" t="str">
        <f t="shared" si="2"/>
        <v/>
      </c>
    </row>
    <row r="65" spans="1:12" ht="23.25" x14ac:dyDescent="0.5">
      <c r="A65" s="296"/>
      <c r="B65" s="349" t="str">
        <f>กรอกข้อมูล!AJ1033</f>
        <v>กิจกรรมกลุ่ม</v>
      </c>
      <c r="C65" s="355">
        <f>กรอกข้อมูล!F1026</f>
        <v>-0.83374999999999977</v>
      </c>
      <c r="D65" s="340" t="str">
        <f t="shared" si="4"/>
        <v>*</v>
      </c>
      <c r="E65" s="344">
        <f>กรอกข้อมูล!$Q$1026</f>
        <v>0.28623165165253434</v>
      </c>
      <c r="F65" s="345"/>
      <c r="G65" s="356">
        <f>กรอกข้อมูล!$Z$1040</f>
        <v>1.1491893279289876E-2</v>
      </c>
      <c r="H65" s="320">
        <f>กรอกข้อมูล!F1038</f>
        <v>-1.4245035058456654</v>
      </c>
      <c r="I65" s="321">
        <f>กรอกข้อมูล!Q1038</f>
        <v>-0.24299649415433422</v>
      </c>
      <c r="J65" s="52"/>
      <c r="L65" t="str">
        <f t="shared" si="2"/>
        <v/>
      </c>
    </row>
    <row r="66" spans="1:12" ht="23.25" x14ac:dyDescent="0.5">
      <c r="A66" s="296"/>
      <c r="B66" s="349" t="str">
        <f>กรอกข้อมูล!AJ1034</f>
        <v>สื่อคอมพิวเตอร์</v>
      </c>
      <c r="C66" s="355">
        <f>กรอกข้อมูล!F1027</f>
        <v>-0.46625000000000005</v>
      </c>
      <c r="D66" s="340" t="str">
        <f t="shared" si="4"/>
        <v/>
      </c>
      <c r="E66" s="344">
        <f>กรอกข้อมูล!$Q$1027</f>
        <v>0.25104176546135132</v>
      </c>
      <c r="F66" s="345"/>
      <c r="G66" s="356">
        <f>กรอกข้อมูล!$AA$1040</f>
        <v>0.1046494055915566</v>
      </c>
      <c r="H66" s="320">
        <f>กรอกข้อมูล!F1039</f>
        <v>-0.98437509973568305</v>
      </c>
      <c r="I66" s="321">
        <f>กรอกข้อมูล!Q1039</f>
        <v>5.1875099735682939E-2</v>
      </c>
      <c r="J66" s="52"/>
      <c r="L66" t="str">
        <f t="shared" si="2"/>
        <v/>
      </c>
    </row>
    <row r="67" spans="1:12" ht="23.25" x14ac:dyDescent="0.5">
      <c r="A67" s="300"/>
      <c r="B67" s="350" t="str">
        <f>กรอกข้อมูล!AJ1036</f>
        <v/>
      </c>
      <c r="C67" s="300" t="str">
        <f>กรอกข้อมูล!$F$1029</f>
        <v/>
      </c>
      <c r="D67" s="343" t="str">
        <f t="shared" si="4"/>
        <v/>
      </c>
      <c r="E67" s="344" t="str">
        <f>กรอกข้อมูล!$Q$1029</f>
        <v/>
      </c>
      <c r="F67" s="345"/>
      <c r="G67" s="358" t="str">
        <f>กรอกข้อมูล!$AB$1041</f>
        <v/>
      </c>
      <c r="H67" s="327" t="str">
        <f>กรอกข้อมูล!$F$1041</f>
        <v/>
      </c>
      <c r="I67" s="328" t="str">
        <f>กรอกข้อมูล!$Q$1041</f>
        <v/>
      </c>
      <c r="J67" s="52"/>
      <c r="L67" t="str">
        <f t="shared" si="2"/>
        <v/>
      </c>
    </row>
    <row r="68" spans="1:12" ht="23.25" x14ac:dyDescent="0.5">
      <c r="A68" s="351" t="str">
        <f>กรอกข้อมูล!AJ1036</f>
        <v/>
      </c>
      <c r="B68" s="348" t="str">
        <f>กรอกข้อมูล!AJ1032</f>
        <v>ปกติ</v>
      </c>
      <c r="C68" s="353" t="str">
        <f>กรอกข้อมูล!G1025</f>
        <v/>
      </c>
      <c r="D68" s="336" t="str">
        <f t="shared" si="4"/>
        <v/>
      </c>
      <c r="E68" s="359" t="str">
        <f>กรอกข้อมูล!$R$1025</f>
        <v/>
      </c>
      <c r="F68" s="360"/>
      <c r="G68" s="354" t="str">
        <f>กรอกข้อมูล!$Y$1041</f>
        <v/>
      </c>
      <c r="H68" s="361" t="str">
        <f>กรอกข้อมูล!G1037</f>
        <v/>
      </c>
      <c r="I68" s="325" t="str">
        <f>กรอกข้อมูล!R1037</f>
        <v/>
      </c>
      <c r="J68" s="52"/>
      <c r="L68" t="str">
        <f t="shared" si="2"/>
        <v/>
      </c>
    </row>
    <row r="69" spans="1:12" ht="23.25" x14ac:dyDescent="0.5">
      <c r="A69" s="296"/>
      <c r="B69" s="349" t="str">
        <f>กรอกข้อมูล!AJ1033</f>
        <v>กิจกรรมกลุ่ม</v>
      </c>
      <c r="C69" s="355" t="str">
        <f>กรอกข้อมูล!G1026</f>
        <v/>
      </c>
      <c r="D69" s="340" t="str">
        <f t="shared" si="4"/>
        <v/>
      </c>
      <c r="E69" s="362" t="str">
        <f>กรอกข้อมูล!$R$1026</f>
        <v/>
      </c>
      <c r="F69" s="363"/>
      <c r="G69" s="356" t="str">
        <f>กรอกข้อมูล!$Z$1041</f>
        <v/>
      </c>
      <c r="H69" s="364" t="str">
        <f>กรอกข้อมูล!G1038</f>
        <v/>
      </c>
      <c r="I69" s="321" t="str">
        <f>กรอกข้อมูล!R1038</f>
        <v/>
      </c>
      <c r="J69" s="29"/>
      <c r="L69" t="str">
        <f t="shared" si="2"/>
        <v/>
      </c>
    </row>
    <row r="70" spans="1:12" ht="23.25" x14ac:dyDescent="0.5">
      <c r="A70" s="296"/>
      <c r="B70" s="349" t="str">
        <f>กรอกข้อมูล!AJ1034</f>
        <v>สื่อคอมพิวเตอร์</v>
      </c>
      <c r="C70" s="355" t="str">
        <f>กรอกข้อมูล!G1027</f>
        <v/>
      </c>
      <c r="D70" s="340" t="str">
        <f t="shared" si="4"/>
        <v/>
      </c>
      <c r="E70" s="362" t="str">
        <f>กรอกข้อมูล!$R$1027</f>
        <v/>
      </c>
      <c r="F70" s="363"/>
      <c r="G70" s="356" t="str">
        <f>กรอกข้อมูล!$AA$1041</f>
        <v/>
      </c>
      <c r="H70" s="364" t="str">
        <f>กรอกข้อมูล!G1039</f>
        <v/>
      </c>
      <c r="I70" s="321" t="str">
        <f>กรอกข้อมูล!R1039</f>
        <v/>
      </c>
      <c r="J70" s="15"/>
      <c r="L70" t="e">
        <f>IF(#REF!=0,"",IF(#REF!&lt;=0.05,"*",""))</f>
        <v>#REF!</v>
      </c>
    </row>
    <row r="71" spans="1:12" ht="23.25" x14ac:dyDescent="0.5">
      <c r="A71" s="300"/>
      <c r="B71" s="352" t="str">
        <f>กรอกข้อมูล!AJ1035</f>
        <v>นอกสถานที่</v>
      </c>
      <c r="C71" s="357" t="str">
        <f>กรอกข้อมูล!G1028</f>
        <v/>
      </c>
      <c r="D71" s="343" t="str">
        <f t="shared" si="4"/>
        <v/>
      </c>
      <c r="E71" s="365" t="str">
        <f>กรอกข้อมูล!$R$1028</f>
        <v/>
      </c>
      <c r="F71" s="366"/>
      <c r="G71" s="358" t="str">
        <f>กรอกข้อมูล!$AB$1041</f>
        <v/>
      </c>
      <c r="H71" s="367" t="str">
        <f>กรอกข้อมูล!G1040</f>
        <v/>
      </c>
      <c r="I71" s="328" t="str">
        <f>กรอกข้อมูล!R1040</f>
        <v/>
      </c>
      <c r="J71" s="15"/>
      <c r="L71" t="e">
        <f>IF(#REF!=0,"",IF(#REF!&lt;=0.05,"*",""))</f>
        <v>#REF!</v>
      </c>
    </row>
    <row r="72" spans="1:12" ht="23.25" x14ac:dyDescent="0.5">
      <c r="A72" s="48"/>
      <c r="B72" s="48"/>
      <c r="C72" s="48"/>
      <c r="D72" s="49"/>
      <c r="E72" s="30"/>
      <c r="F72" s="30"/>
      <c r="G72" s="50"/>
      <c r="H72" s="51"/>
      <c r="I72" s="29"/>
      <c r="J72" s="15"/>
      <c r="L72" t="e">
        <f>IF(#REF!=0,"",IF(#REF!&lt;=0.05,"*",""))</f>
        <v>#REF!</v>
      </c>
    </row>
    <row r="73" spans="1:12" ht="23.25" x14ac:dyDescent="0.5">
      <c r="A73" s="86" t="s">
        <v>121</v>
      </c>
      <c r="B73" s="220">
        <f>กรอกข้อมูล!$P$1022</f>
        <v>4</v>
      </c>
      <c r="C73" s="14" t="s">
        <v>37</v>
      </c>
      <c r="D73" s="42"/>
      <c r="E73" s="42"/>
      <c r="F73" s="44"/>
      <c r="G73" s="43"/>
      <c r="H73" s="15"/>
      <c r="I73" s="28"/>
      <c r="J73" s="15"/>
      <c r="L73" t="e">
        <f>IF(#REF!=0,"",IF(#REF!&lt;=0.05,"*",""))</f>
        <v>#REF!</v>
      </c>
    </row>
    <row r="74" spans="1:12" ht="23.25" x14ac:dyDescent="0.5">
      <c r="A74" s="86"/>
      <c r="B74" s="85"/>
      <c r="C74" s="14"/>
      <c r="D74" s="42"/>
      <c r="E74" s="42"/>
      <c r="F74" s="44"/>
      <c r="G74" s="43"/>
      <c r="H74" s="15"/>
      <c r="I74" s="28"/>
      <c r="J74" s="28"/>
      <c r="L74" t="str">
        <f t="shared" ref="L74:L81" si="5">IF(G73=0,"",IF(G73&lt;=0.05,"*",""))</f>
        <v/>
      </c>
    </row>
    <row r="75" spans="1:12" ht="23.25" x14ac:dyDescent="0.5">
      <c r="A75" s="196" t="s">
        <v>122</v>
      </c>
      <c r="B75" s="196"/>
      <c r="C75" s="196"/>
      <c r="D75" s="196"/>
      <c r="E75" s="196"/>
      <c r="F75" s="196"/>
      <c r="G75" s="196"/>
      <c r="H75" s="196"/>
      <c r="I75" s="196"/>
      <c r="J75" s="28"/>
      <c r="L75" t="str">
        <f t="shared" si="5"/>
        <v/>
      </c>
    </row>
    <row r="76" spans="1:12" ht="23.25" x14ac:dyDescent="0.5">
      <c r="A76" s="14" t="s">
        <v>257</v>
      </c>
      <c r="B76" s="15"/>
      <c r="C76" s="14"/>
      <c r="D76" s="14"/>
      <c r="E76" s="14"/>
      <c r="F76" s="14"/>
      <c r="G76" s="14"/>
      <c r="H76" s="14"/>
      <c r="I76" s="14"/>
      <c r="L76" t="str">
        <f t="shared" si="5"/>
        <v/>
      </c>
    </row>
    <row r="77" spans="1:12" ht="47.25" customHeight="1" x14ac:dyDescent="0.5">
      <c r="A77" s="46" t="s">
        <v>123</v>
      </c>
      <c r="B77" s="47" t="s">
        <v>124</v>
      </c>
      <c r="C77" s="205" t="s">
        <v>125</v>
      </c>
      <c r="D77" s="206"/>
      <c r="E77" s="209" t="s">
        <v>42</v>
      </c>
      <c r="F77" s="210"/>
      <c r="G77" s="210" t="s">
        <v>6</v>
      </c>
      <c r="H77" s="213" t="s">
        <v>126</v>
      </c>
      <c r="I77" s="213"/>
      <c r="L77" t="str">
        <f t="shared" si="5"/>
        <v/>
      </c>
    </row>
    <row r="78" spans="1:12" ht="49.5" customHeight="1" x14ac:dyDescent="0.5">
      <c r="A78" s="290" t="str">
        <f>กำหนดตัวแปร!$B$3</f>
        <v>วิธีการสอน</v>
      </c>
      <c r="B78" s="291" t="str">
        <f>กำหนดตัวแปร!$B$3</f>
        <v>วิธีการสอน</v>
      </c>
      <c r="C78" s="207"/>
      <c r="D78" s="208"/>
      <c r="E78" s="211"/>
      <c r="F78" s="212"/>
      <c r="G78" s="212"/>
      <c r="H78" s="84" t="s">
        <v>46</v>
      </c>
      <c r="I78" s="84" t="s">
        <v>47</v>
      </c>
      <c r="L78" t="str">
        <f t="shared" si="5"/>
        <v/>
      </c>
    </row>
    <row r="79" spans="1:12" ht="23.25" x14ac:dyDescent="0.5">
      <c r="A79" s="292" t="str">
        <f>กรอกข้อมูล!AJ1032</f>
        <v>ปกติ</v>
      </c>
      <c r="B79" s="368" t="str">
        <f>กรอกข้อมูล!AJ1033</f>
        <v>กิจกรรมกลุ่ม</v>
      </c>
      <c r="C79" s="302">
        <f>กรอกข้อมูล!C1026</f>
        <v>-0.94428571428571395</v>
      </c>
      <c r="D79" s="336" t="str">
        <f t="shared" ref="D79:D108" si="6">L80</f>
        <v>*</v>
      </c>
      <c r="E79" s="315">
        <f>กรอกข้อมูล!$N$1026</f>
        <v>0.29399001267223357</v>
      </c>
      <c r="F79" s="305"/>
      <c r="G79" s="370">
        <f>กรอกข้อมูล!Y1038</f>
        <v>4.2474182620674929E-3</v>
      </c>
      <c r="H79" s="307">
        <f>กรอกข้อมูล!C1038</f>
        <v>-1.5510517014399368</v>
      </c>
      <c r="I79" s="308">
        <f>กรอกข้อมูล!N1038</f>
        <v>-0.33751972713149114</v>
      </c>
      <c r="L79" t="str">
        <f t="shared" si="5"/>
        <v/>
      </c>
    </row>
    <row r="80" spans="1:12" ht="23.25" x14ac:dyDescent="0.5">
      <c r="A80" s="337"/>
      <c r="B80" s="369" t="str">
        <f>กรอกข้อมูล!AJ1034</f>
        <v>สื่อคอมพิวเตอร์</v>
      </c>
      <c r="C80" s="371">
        <f>กรอกข้อมูล!C1027</f>
        <v>-0.57678571428571423</v>
      </c>
      <c r="D80" s="340" t="str">
        <f t="shared" si="6"/>
        <v>*</v>
      </c>
      <c r="E80" s="344">
        <f>กรอกข้อมูล!$N$1027</f>
        <v>0.25985291445206926</v>
      </c>
      <c r="F80" s="345"/>
      <c r="G80" s="372">
        <f>กรอกข้อมูล!Y1039</f>
        <v>3.6788282648449661E-2</v>
      </c>
      <c r="H80" s="317">
        <f>กรอกข้อมูล!C1039</f>
        <v>-1.11309614442334</v>
      </c>
      <c r="I80" s="318">
        <f>กรอกข้อมูล!N1039</f>
        <v>-4.0475284148088542E-2</v>
      </c>
      <c r="L80" t="str">
        <f t="shared" si="5"/>
        <v>*</v>
      </c>
    </row>
    <row r="81" spans="1:12" ht="23.25" x14ac:dyDescent="0.5">
      <c r="A81" s="337"/>
      <c r="B81" s="369" t="str">
        <f>กรอกข้อมูล!AJ1035</f>
        <v>นอกสถานที่</v>
      </c>
      <c r="C81" s="371">
        <f>กรอกข้อมูล!C1028</f>
        <v>-0.11053571428571418</v>
      </c>
      <c r="D81" s="340" t="str">
        <f t="shared" si="6"/>
        <v/>
      </c>
      <c r="E81" s="344">
        <f>กรอกข้อมูล!$N$1028</f>
        <v>0.25985291445206926</v>
      </c>
      <c r="F81" s="345"/>
      <c r="G81" s="372">
        <f>กรอกข้อมูล!Y1040</f>
        <v>0.69874739565691346</v>
      </c>
      <c r="H81" s="317">
        <f>กรอกข้อมูล!C1040</f>
        <v>-0.64684614442333987</v>
      </c>
      <c r="I81" s="318">
        <f>กรอกข้อมูล!N1040</f>
        <v>0.42577471585191151</v>
      </c>
      <c r="J81" s="106"/>
      <c r="L81" t="str">
        <f t="shared" si="5"/>
        <v>*</v>
      </c>
    </row>
    <row r="82" spans="1:12" ht="23.25" x14ac:dyDescent="0.5">
      <c r="A82" s="337"/>
      <c r="B82" s="369" t="str">
        <f>กรอกข้อมูล!AJ1036</f>
        <v/>
      </c>
      <c r="C82" s="371" t="str">
        <f>กรอกข้อมูล!C1029</f>
        <v/>
      </c>
      <c r="D82" s="340" t="str">
        <f t="shared" si="6"/>
        <v/>
      </c>
      <c r="E82" s="344" t="str">
        <f>กรอกข้อมูล!$N$1029</f>
        <v/>
      </c>
      <c r="F82" s="345"/>
      <c r="G82" s="372" t="str">
        <f>กรอกข้อมูล!Y1041</f>
        <v/>
      </c>
      <c r="H82" s="317" t="str">
        <f>กรอกข้อมูล!C1041</f>
        <v/>
      </c>
      <c r="I82" s="318" t="str">
        <f>กรอกข้อมูล!N1041</f>
        <v/>
      </c>
      <c r="J82" s="106"/>
      <c r="L82" t="str">
        <f t="shared" ref="L82:L110" si="7">IF(G81=0,"",IF(G81&lt;=0.05,"*",""))</f>
        <v/>
      </c>
    </row>
    <row r="83" spans="1:12" ht="23.25" x14ac:dyDescent="0.5">
      <c r="A83" s="294"/>
      <c r="B83" s="291" t="str">
        <f>กรอกข้อมูล!AJ1037</f>
        <v/>
      </c>
      <c r="C83" s="309" t="str">
        <f>กรอกข้อมูล!C1030</f>
        <v/>
      </c>
      <c r="D83" s="343" t="str">
        <f t="shared" si="6"/>
        <v/>
      </c>
      <c r="E83" s="344" t="str">
        <f>กรอกข้อมูล!$N$1030</f>
        <v/>
      </c>
      <c r="F83" s="345"/>
      <c r="G83" s="373" t="str">
        <f>กรอกข้อมูล!Y1042</f>
        <v/>
      </c>
      <c r="H83" s="313" t="str">
        <f>กรอกข้อมูล!C1042</f>
        <v/>
      </c>
      <c r="I83" s="314" t="str">
        <f>กรอกข้อมูล!N1042</f>
        <v/>
      </c>
      <c r="J83" s="106"/>
      <c r="L83" t="str">
        <f t="shared" si="7"/>
        <v/>
      </c>
    </row>
    <row r="84" spans="1:12" ht="23.25" x14ac:dyDescent="0.5">
      <c r="A84" s="296" t="str">
        <f>กรอกข้อมูล!AJ1033</f>
        <v>กิจกรรมกลุ่ม</v>
      </c>
      <c r="B84" s="297" t="str">
        <f>กรอกข้อมูล!AJ1032</f>
        <v>ปกติ</v>
      </c>
      <c r="C84" s="280">
        <f>กรอกข้อมูล!$D$1025</f>
        <v>0.94428571428571395</v>
      </c>
      <c r="D84" s="336" t="str">
        <f t="shared" si="6"/>
        <v>*</v>
      </c>
      <c r="E84" s="315">
        <f>กรอกข้อมูล!$O$1025</f>
        <v>0.29399001267223357</v>
      </c>
      <c r="F84" s="305"/>
      <c r="G84" s="316">
        <f>กรอกข้อมูล!$Y$1038</f>
        <v>4.2474182620674929E-3</v>
      </c>
      <c r="H84" s="317">
        <f>กรอกข้อมูล!$D$1037</f>
        <v>0.33751972713149114</v>
      </c>
      <c r="I84" s="318">
        <f>กรอกข้อมูล!$O$1037</f>
        <v>1.5510517014399368</v>
      </c>
      <c r="J84" s="106"/>
      <c r="L84" t="str">
        <f t="shared" si="7"/>
        <v/>
      </c>
    </row>
    <row r="85" spans="1:12" ht="23.25" x14ac:dyDescent="0.5">
      <c r="A85" s="296"/>
      <c r="B85" s="297" t="str">
        <f>กรอกข้อมูล!AJ1034</f>
        <v>สื่อคอมพิวเตอร์</v>
      </c>
      <c r="C85" s="280">
        <f>กรอกข้อมูล!D1027</f>
        <v>0.36749999999999972</v>
      </c>
      <c r="D85" s="340" t="str">
        <f t="shared" si="6"/>
        <v/>
      </c>
      <c r="E85" s="344">
        <f>กรอกข้อมูล!$O$1027</f>
        <v>0.28623165165253434</v>
      </c>
      <c r="F85" s="345"/>
      <c r="G85" s="319">
        <f>กรอกข้อมูล!Z1039</f>
        <v>0.16022936153016956</v>
      </c>
      <c r="H85" s="320">
        <f>กรอกข้อมูล!D1039</f>
        <v>-0.22325350584566583</v>
      </c>
      <c r="I85" s="321">
        <f>กรอกข้อมูล!O1039</f>
        <v>0.95825350584566527</v>
      </c>
      <c r="J85" s="106"/>
      <c r="L85" t="str">
        <f t="shared" si="7"/>
        <v>*</v>
      </c>
    </row>
    <row r="86" spans="1:12" ht="23.25" x14ac:dyDescent="0.5">
      <c r="A86" s="296"/>
      <c r="B86" s="297" t="str">
        <f>กรอกข้อมูล!AJ1035</f>
        <v>นอกสถานที่</v>
      </c>
      <c r="C86" s="280">
        <f>กรอกข้อมูล!D1028</f>
        <v>0.83374999999999977</v>
      </c>
      <c r="D86" s="340" t="str">
        <f t="shared" si="6"/>
        <v>*</v>
      </c>
      <c r="E86" s="344">
        <f>กรอกข้อมูล!$O$1028</f>
        <v>0.28623165165253434</v>
      </c>
      <c r="F86" s="345"/>
      <c r="G86" s="319">
        <f>กรอกข้อมูล!Z1040</f>
        <v>1.1491893279289876E-2</v>
      </c>
      <c r="H86" s="320">
        <f>กรอกข้อมูล!D1040</f>
        <v>0.24299649415433422</v>
      </c>
      <c r="I86" s="321">
        <f>กรอกข้อมูล!O1040</f>
        <v>1.4245035058456654</v>
      </c>
      <c r="J86" s="52"/>
      <c r="L86" t="str">
        <f t="shared" si="7"/>
        <v/>
      </c>
    </row>
    <row r="87" spans="1:12" ht="23.25" x14ac:dyDescent="0.5">
      <c r="A87" s="296"/>
      <c r="B87" s="338" t="str">
        <f>กรอกข้อมูล!AJ1036</f>
        <v/>
      </c>
      <c r="C87" s="280" t="str">
        <f>กรอกข้อมูล!D1029</f>
        <v/>
      </c>
      <c r="D87" s="340" t="str">
        <f t="shared" si="6"/>
        <v/>
      </c>
      <c r="E87" s="344" t="str">
        <f>กรอกข้อมูล!$O$1029</f>
        <v/>
      </c>
      <c r="F87" s="345"/>
      <c r="G87" s="319" t="str">
        <f>กรอกข้อมูล!Z1041</f>
        <v/>
      </c>
      <c r="H87" s="320" t="str">
        <f>กรอกข้อมูล!D1041</f>
        <v/>
      </c>
      <c r="I87" s="321" t="str">
        <f>กรอกข้อมูล!O1041</f>
        <v/>
      </c>
      <c r="J87" s="52"/>
      <c r="L87" t="str">
        <f t="shared" si="7"/>
        <v>*</v>
      </c>
    </row>
    <row r="88" spans="1:12" ht="23.25" x14ac:dyDescent="0.5">
      <c r="A88" s="296"/>
      <c r="B88" s="341" t="str">
        <f>กรอกข้อมูล!AJ1037</f>
        <v/>
      </c>
      <c r="C88" s="280" t="str">
        <f>กรอกข้อมูล!D1030</f>
        <v/>
      </c>
      <c r="D88" s="343" t="str">
        <f t="shared" si="6"/>
        <v/>
      </c>
      <c r="E88" s="344" t="str">
        <f>กรอกข้อมูล!$O$1030</f>
        <v/>
      </c>
      <c r="F88" s="345"/>
      <c r="G88" s="319" t="str">
        <f>กรอกข้อมูล!Z1042</f>
        <v/>
      </c>
      <c r="H88" s="320" t="str">
        <f>กรอกข้อมูล!D1042</f>
        <v/>
      </c>
      <c r="I88" s="321" t="str">
        <f>กรอกข้อมูล!O1042</f>
        <v/>
      </c>
      <c r="J88" s="52"/>
      <c r="L88" t="str">
        <f t="shared" si="7"/>
        <v/>
      </c>
    </row>
    <row r="89" spans="1:12" ht="23.25" x14ac:dyDescent="0.5">
      <c r="A89" s="298" t="str">
        <f>กรอกข้อมูล!AJ1034</f>
        <v>สื่อคอมพิวเตอร์</v>
      </c>
      <c r="B89" s="348" t="str">
        <f>กรอกข้อมูล!AJ1032</f>
        <v>ปกติ</v>
      </c>
      <c r="C89" s="353">
        <f>กรอกข้อมูล!E1025</f>
        <v>0.57678571428571423</v>
      </c>
      <c r="D89" s="336" t="str">
        <f t="shared" si="6"/>
        <v>*</v>
      </c>
      <c r="E89" s="315">
        <f>กรอกข้อมูล!$P$1025</f>
        <v>0.25985291445206926</v>
      </c>
      <c r="F89" s="305"/>
      <c r="G89" s="354">
        <f>กรอกข้อมูล!$Y$1039</f>
        <v>3.6788282648449661E-2</v>
      </c>
      <c r="H89" s="324">
        <f>กรอกข้อมูล!E1037</f>
        <v>4.0475284148088542E-2</v>
      </c>
      <c r="I89" s="325">
        <f>กรอกข้อมูล!P1037</f>
        <v>1.11309614442334</v>
      </c>
      <c r="J89" s="52"/>
      <c r="L89" t="str">
        <f t="shared" si="7"/>
        <v/>
      </c>
    </row>
    <row r="90" spans="1:12" ht="23.25" x14ac:dyDescent="0.5">
      <c r="A90" s="296"/>
      <c r="B90" s="349" t="str">
        <f>กรอกข้อมูล!AJ1033</f>
        <v>กิจกรรมกลุ่ม</v>
      </c>
      <c r="C90" s="355">
        <f>กรอกข้อมูล!E1026</f>
        <v>-0.36749999999999972</v>
      </c>
      <c r="D90" s="340" t="str">
        <f t="shared" si="6"/>
        <v/>
      </c>
      <c r="E90" s="344">
        <f>กรอกข้อมูล!$P$1026</f>
        <v>0.28623165165253434</v>
      </c>
      <c r="F90" s="345"/>
      <c r="G90" s="356">
        <f>กรอกข้อมูล!$Z$1039</f>
        <v>0.16022936153016956</v>
      </c>
      <c r="H90" s="320">
        <f>กรอกข้อมูล!E1038</f>
        <v>-0.95825350584566527</v>
      </c>
      <c r="I90" s="321">
        <f>กรอกข้อมูล!P1038</f>
        <v>0.22325350584566583</v>
      </c>
      <c r="J90" s="52"/>
      <c r="L90" t="str">
        <f t="shared" si="7"/>
        <v>*</v>
      </c>
    </row>
    <row r="91" spans="1:12" ht="23.25" x14ac:dyDescent="0.5">
      <c r="A91" s="296"/>
      <c r="B91" s="349" t="str">
        <f>กรอกข้อมูล!AJ1035</f>
        <v>นอกสถานที่</v>
      </c>
      <c r="C91" s="355">
        <f>กรอกข้อมูล!E1028</f>
        <v>0.46625000000000005</v>
      </c>
      <c r="D91" s="340" t="str">
        <f t="shared" si="6"/>
        <v/>
      </c>
      <c r="E91" s="344">
        <f>กรอกข้อมูล!$P$1028</f>
        <v>0.25104176546135132</v>
      </c>
      <c r="F91" s="345"/>
      <c r="G91" s="356">
        <f>กรอกข้อมูล!AA1040</f>
        <v>0.1046494055915566</v>
      </c>
      <c r="H91" s="320">
        <f>กรอกข้อมูล!E1040</f>
        <v>-5.1875099735682939E-2</v>
      </c>
      <c r="I91" s="321">
        <f>กรอกข้อมูล!P1040</f>
        <v>0.98437509973568305</v>
      </c>
      <c r="J91" s="52"/>
      <c r="L91" t="str">
        <f t="shared" si="7"/>
        <v/>
      </c>
    </row>
    <row r="92" spans="1:12" ht="23.25" x14ac:dyDescent="0.5">
      <c r="A92" s="296"/>
      <c r="B92" s="369" t="str">
        <f>กรอกข้อมูล!AJ1036</f>
        <v/>
      </c>
      <c r="C92" s="355" t="str">
        <f>กรอกข้อมูล!E1029</f>
        <v/>
      </c>
      <c r="D92" s="340" t="str">
        <f t="shared" si="6"/>
        <v/>
      </c>
      <c r="E92" s="344" t="str">
        <f>กรอกข้อมูล!$P$1029</f>
        <v/>
      </c>
      <c r="F92" s="345"/>
      <c r="G92" s="356" t="str">
        <f>กรอกข้อมูล!AA1041</f>
        <v/>
      </c>
      <c r="H92" s="320" t="str">
        <f>กรอกข้อมูล!E1041</f>
        <v/>
      </c>
      <c r="I92" s="321" t="str">
        <f>กรอกข้อมูล!P1041</f>
        <v/>
      </c>
      <c r="J92" s="52"/>
      <c r="L92" t="str">
        <f t="shared" si="7"/>
        <v/>
      </c>
    </row>
    <row r="93" spans="1:12" ht="23.25" x14ac:dyDescent="0.5">
      <c r="A93" s="300"/>
      <c r="B93" s="291" t="str">
        <f>กรอกข้อมูล!AJ1037</f>
        <v/>
      </c>
      <c r="C93" s="357" t="str">
        <f>กรอกข้อมูล!E1030</f>
        <v/>
      </c>
      <c r="D93" s="343" t="str">
        <f t="shared" si="6"/>
        <v/>
      </c>
      <c r="E93" s="344" t="str">
        <f>กรอกข้อมูล!$P$1030</f>
        <v/>
      </c>
      <c r="F93" s="345"/>
      <c r="G93" s="358" t="str">
        <f>กรอกข้อมูล!AA1042</f>
        <v/>
      </c>
      <c r="H93" s="327" t="str">
        <f>กรอกข้อมูล!E1042</f>
        <v/>
      </c>
      <c r="I93" s="328" t="str">
        <f>กรอกข้อมูล!P1042</f>
        <v/>
      </c>
      <c r="J93" s="52"/>
      <c r="L93" t="str">
        <f t="shared" si="7"/>
        <v/>
      </c>
    </row>
    <row r="94" spans="1:12" ht="23.25" x14ac:dyDescent="0.5">
      <c r="A94" s="298" t="str">
        <f>กรอกข้อมูล!AJ1035</f>
        <v>นอกสถานที่</v>
      </c>
      <c r="B94" s="348" t="str">
        <f>กรอกข้อมูล!AJ1032</f>
        <v>ปกติ</v>
      </c>
      <c r="C94" s="353">
        <f>กรอกข้อมูล!F1025</f>
        <v>0.11053571428571418</v>
      </c>
      <c r="D94" s="336" t="str">
        <f t="shared" si="6"/>
        <v/>
      </c>
      <c r="E94" s="315">
        <f>กรอกข้อมูล!$Q$1025</f>
        <v>0.25985291445206926</v>
      </c>
      <c r="F94" s="305"/>
      <c r="G94" s="354">
        <f>กรอกข้อมูล!$Y$1040</f>
        <v>0.69874739565691346</v>
      </c>
      <c r="H94" s="361">
        <f>กรอกข้อมูล!F1037</f>
        <v>-0.42577471585191151</v>
      </c>
      <c r="I94" s="325">
        <f>กรอกข้อมูล!Q1037</f>
        <v>0.64684614442333987</v>
      </c>
      <c r="J94" s="52"/>
      <c r="L94" t="str">
        <f t="shared" si="7"/>
        <v/>
      </c>
    </row>
    <row r="95" spans="1:12" ht="23.25" x14ac:dyDescent="0.5">
      <c r="A95" s="296"/>
      <c r="B95" s="349" t="str">
        <f>กรอกข้อมูล!AJ1033</f>
        <v>กิจกรรมกลุ่ม</v>
      </c>
      <c r="C95" s="355">
        <f>กรอกข้อมูล!F1026</f>
        <v>-0.83374999999999977</v>
      </c>
      <c r="D95" s="340" t="str">
        <f t="shared" si="6"/>
        <v>*</v>
      </c>
      <c r="E95" s="344">
        <f>กรอกข้อมูล!$Q$1026</f>
        <v>0.28623165165253434</v>
      </c>
      <c r="F95" s="345"/>
      <c r="G95" s="356">
        <f>กรอกข้อมูล!$Z$1040</f>
        <v>1.1491893279289876E-2</v>
      </c>
      <c r="H95" s="364">
        <f>กรอกข้อมูล!F1038</f>
        <v>-1.4245035058456654</v>
      </c>
      <c r="I95" s="321">
        <f>กรอกข้อมูล!Q1038</f>
        <v>-0.24299649415433422</v>
      </c>
      <c r="J95" s="52"/>
      <c r="L95" t="str">
        <f t="shared" si="7"/>
        <v/>
      </c>
    </row>
    <row r="96" spans="1:12" ht="23.25" x14ac:dyDescent="0.5">
      <c r="A96" s="296"/>
      <c r="B96" s="349" t="str">
        <f>กรอกข้อมูล!AJ1034</f>
        <v>สื่อคอมพิวเตอร์</v>
      </c>
      <c r="C96" s="355">
        <f>กรอกข้อมูล!F1027</f>
        <v>-0.46625000000000005</v>
      </c>
      <c r="D96" s="340" t="str">
        <f t="shared" si="6"/>
        <v/>
      </c>
      <c r="E96" s="344">
        <f>กรอกข้อมูล!$Q$1027</f>
        <v>0.25104176546135132</v>
      </c>
      <c r="F96" s="345"/>
      <c r="G96" s="356">
        <f>กรอกข้อมูล!$AA$1040</f>
        <v>0.1046494055915566</v>
      </c>
      <c r="H96" s="364">
        <f>กรอกข้อมูล!F1039</f>
        <v>-0.98437509973568305</v>
      </c>
      <c r="I96" s="321">
        <f>กรอกข้อมูล!Q1039</f>
        <v>5.1875099735682939E-2</v>
      </c>
      <c r="J96" s="52"/>
      <c r="L96" t="str">
        <f t="shared" si="7"/>
        <v>*</v>
      </c>
    </row>
    <row r="97" spans="1:12" ht="23.25" x14ac:dyDescent="0.5">
      <c r="A97" s="296"/>
      <c r="B97" s="369" t="str">
        <f>กรอกข้อมูล!AJ1036</f>
        <v/>
      </c>
      <c r="C97" s="355" t="str">
        <f>กรอกข้อมูล!F1029</f>
        <v/>
      </c>
      <c r="D97" s="340" t="str">
        <f t="shared" si="6"/>
        <v/>
      </c>
      <c r="E97" s="344" t="str">
        <f>กรอกข้อมูล!$Q$1029</f>
        <v/>
      </c>
      <c r="F97" s="345"/>
      <c r="G97" s="356" t="str">
        <f>กรอกข้อมูล!AB1041</f>
        <v/>
      </c>
      <c r="H97" s="364" t="str">
        <f>กรอกข้อมูล!F1041</f>
        <v/>
      </c>
      <c r="I97" s="321" t="str">
        <f>กรอกข้อมูล!Q1041</f>
        <v/>
      </c>
      <c r="J97" s="52"/>
      <c r="L97" t="str">
        <f t="shared" si="7"/>
        <v/>
      </c>
    </row>
    <row r="98" spans="1:12" ht="23.25" x14ac:dyDescent="0.5">
      <c r="A98" s="300"/>
      <c r="B98" s="291" t="str">
        <f>กรอกข้อมูล!AJ1037</f>
        <v/>
      </c>
      <c r="C98" s="357" t="str">
        <f>กรอกข้อมูล!F1030</f>
        <v/>
      </c>
      <c r="D98" s="343" t="str">
        <f t="shared" si="6"/>
        <v/>
      </c>
      <c r="E98" s="344" t="str">
        <f>กรอกข้อมูล!$Q$1030</f>
        <v/>
      </c>
      <c r="F98" s="345"/>
      <c r="G98" s="358" t="str">
        <f>กรอกข้อมูล!AB1042</f>
        <v/>
      </c>
      <c r="H98" s="367" t="str">
        <f>กรอกข้อมูล!F1042</f>
        <v/>
      </c>
      <c r="I98" s="328" t="str">
        <f>กรอกข้อมูล!Q1042</f>
        <v/>
      </c>
      <c r="J98" s="52"/>
      <c r="L98" t="str">
        <f t="shared" si="7"/>
        <v/>
      </c>
    </row>
    <row r="99" spans="1:12" ht="23.25" x14ac:dyDescent="0.5">
      <c r="A99" s="351" t="str">
        <f>กรอกข้อมูล!AJ1036</f>
        <v/>
      </c>
      <c r="B99" s="348" t="str">
        <f>กรอกข้อมูล!AJ1032</f>
        <v>ปกติ</v>
      </c>
      <c r="C99" s="353" t="str">
        <f>กรอกข้อมูล!G1025</f>
        <v/>
      </c>
      <c r="D99" s="336" t="str">
        <f t="shared" si="6"/>
        <v/>
      </c>
      <c r="E99" s="315" t="str">
        <f>กรอกข้อมูล!$R$1025</f>
        <v/>
      </c>
      <c r="F99" s="305"/>
      <c r="G99" s="306" t="str">
        <f>กรอกข้อมูล!$Y$1041</f>
        <v/>
      </c>
      <c r="H99" s="307" t="str">
        <f>กรอกข้อมูล!G1037</f>
        <v/>
      </c>
      <c r="I99" s="308" t="str">
        <f>กรอกข้อมูล!R1037</f>
        <v/>
      </c>
      <c r="J99" s="52"/>
      <c r="L99" t="str">
        <f t="shared" si="7"/>
        <v/>
      </c>
    </row>
    <row r="100" spans="1:12" ht="23.25" x14ac:dyDescent="0.5">
      <c r="A100" s="296"/>
      <c r="B100" s="349" t="str">
        <f>กรอกข้อมูล!AJ1033</f>
        <v>กิจกรรมกลุ่ม</v>
      </c>
      <c r="C100" s="355" t="str">
        <f>กรอกข้อมูล!G1026</f>
        <v/>
      </c>
      <c r="D100" s="340" t="str">
        <f t="shared" si="6"/>
        <v/>
      </c>
      <c r="E100" s="344" t="str">
        <f>กรอกข้อมูล!$R$1026</f>
        <v/>
      </c>
      <c r="F100" s="345"/>
      <c r="G100" s="319" t="str">
        <f>กรอกข้อมูล!$Z$1041</f>
        <v/>
      </c>
      <c r="H100" s="320" t="str">
        <f>กรอกข้อมูล!G1038</f>
        <v/>
      </c>
      <c r="I100" s="321" t="str">
        <f>กรอกข้อมูล!R1038</f>
        <v/>
      </c>
      <c r="J100" s="106"/>
      <c r="L100" t="str">
        <f t="shared" si="7"/>
        <v/>
      </c>
    </row>
    <row r="101" spans="1:12" ht="23.25" x14ac:dyDescent="0.5">
      <c r="A101" s="296"/>
      <c r="B101" s="349" t="str">
        <f>กรอกข้อมูล!AJ1034</f>
        <v>สื่อคอมพิวเตอร์</v>
      </c>
      <c r="C101" s="355" t="str">
        <f>กรอกข้อมูล!G1027</f>
        <v/>
      </c>
      <c r="D101" s="340" t="str">
        <f t="shared" si="6"/>
        <v/>
      </c>
      <c r="E101" s="344" t="str">
        <f>กรอกข้อมูล!$R$1027</f>
        <v/>
      </c>
      <c r="F101" s="345"/>
      <c r="G101" s="319" t="str">
        <f>กรอกข้อมูล!$AA$1041</f>
        <v/>
      </c>
      <c r="H101" s="320" t="str">
        <f>กรอกข้อมูล!G1039</f>
        <v/>
      </c>
      <c r="I101" s="321" t="str">
        <f>กรอกข้อมูล!R1039</f>
        <v/>
      </c>
      <c r="J101" s="52"/>
      <c r="L101" t="str">
        <f t="shared" si="7"/>
        <v/>
      </c>
    </row>
    <row r="102" spans="1:12" ht="23.25" x14ac:dyDescent="0.5">
      <c r="A102" s="296"/>
      <c r="B102" s="349" t="str">
        <f>กรอกข้อมูล!AJ1035</f>
        <v>นอกสถานที่</v>
      </c>
      <c r="C102" s="355" t="str">
        <f>กรอกข้อมูล!G1028</f>
        <v/>
      </c>
      <c r="D102" s="340" t="str">
        <f t="shared" si="6"/>
        <v/>
      </c>
      <c r="E102" s="344" t="str">
        <f>กรอกข้อมูล!$R$1028</f>
        <v/>
      </c>
      <c r="F102" s="345"/>
      <c r="G102" s="319" t="str">
        <f>กรอกข้อมูล!$AB$1041</f>
        <v/>
      </c>
      <c r="H102" s="320" t="str">
        <f>กรอกข้อมูล!G1040</f>
        <v/>
      </c>
      <c r="I102" s="321" t="str">
        <f>กรอกข้อมูล!R1040</f>
        <v/>
      </c>
      <c r="J102" s="52"/>
      <c r="L102" t="str">
        <f t="shared" si="7"/>
        <v/>
      </c>
    </row>
    <row r="103" spans="1:12" ht="23.25" x14ac:dyDescent="0.5">
      <c r="A103" s="300"/>
      <c r="B103" s="350" t="str">
        <f>กรอกข้อมูล!AJ1037</f>
        <v/>
      </c>
      <c r="C103" s="357" t="str">
        <f>กรอกข้อมูล!$G$1030</f>
        <v/>
      </c>
      <c r="D103" s="343" t="str">
        <f t="shared" si="6"/>
        <v/>
      </c>
      <c r="E103" s="344" t="str">
        <f>กรอกข้อมูล!$R$1030</f>
        <v/>
      </c>
      <c r="F103" s="345"/>
      <c r="G103" s="326" t="str">
        <f>กรอกข้อมูล!$AC$1042</f>
        <v/>
      </c>
      <c r="H103" s="327" t="str">
        <f>กรอกข้อมูล!$G$1042</f>
        <v/>
      </c>
      <c r="I103" s="328" t="str">
        <f>กรอกข้อมูล!$R$1042</f>
        <v/>
      </c>
      <c r="J103" s="52"/>
      <c r="L103" t="str">
        <f t="shared" si="7"/>
        <v/>
      </c>
    </row>
    <row r="104" spans="1:12" ht="23.25" x14ac:dyDescent="0.5">
      <c r="A104" s="351" t="str">
        <f>กรอกข้อมูล!AJ1037</f>
        <v/>
      </c>
      <c r="B104" s="348" t="str">
        <f>กรอกข้อมูล!AJ1032</f>
        <v>ปกติ</v>
      </c>
      <c r="C104" s="353" t="str">
        <f>กรอกข้อมูล!H1025</f>
        <v/>
      </c>
      <c r="D104" s="336" t="str">
        <f t="shared" si="6"/>
        <v/>
      </c>
      <c r="E104" s="315" t="str">
        <f>กรอกข้อมูล!$S$1025</f>
        <v/>
      </c>
      <c r="F104" s="305"/>
      <c r="G104" s="354" t="str">
        <f>กรอกข้อมูล!$Y$1042</f>
        <v/>
      </c>
      <c r="H104" s="361" t="str">
        <f>กรอกข้อมูล!H1037</f>
        <v/>
      </c>
      <c r="I104" s="325" t="str">
        <f>กรอกข้อมูล!S1037</f>
        <v/>
      </c>
      <c r="J104" s="52"/>
      <c r="L104" t="str">
        <f t="shared" si="7"/>
        <v/>
      </c>
    </row>
    <row r="105" spans="1:12" ht="23.25" x14ac:dyDescent="0.5">
      <c r="A105" s="296"/>
      <c r="B105" s="349" t="str">
        <f>กรอกข้อมูล!AJ1033</f>
        <v>กิจกรรมกลุ่ม</v>
      </c>
      <c r="C105" s="355" t="str">
        <f>กรอกข้อมูล!H1026</f>
        <v/>
      </c>
      <c r="D105" s="340" t="str">
        <f t="shared" si="6"/>
        <v/>
      </c>
      <c r="E105" s="344" t="str">
        <f>กรอกข้อมูล!$S$1026</f>
        <v/>
      </c>
      <c r="F105" s="345"/>
      <c r="G105" s="356" t="str">
        <f>กรอกข้อมูล!$Z$1042</f>
        <v/>
      </c>
      <c r="H105" s="364" t="str">
        <f>กรอกข้อมูล!H1038</f>
        <v/>
      </c>
      <c r="I105" s="321" t="str">
        <f>กรอกข้อมูล!S1038</f>
        <v/>
      </c>
      <c r="J105" s="52"/>
      <c r="L105" t="str">
        <f t="shared" si="7"/>
        <v/>
      </c>
    </row>
    <row r="106" spans="1:12" ht="23.25" x14ac:dyDescent="0.5">
      <c r="A106" s="296"/>
      <c r="B106" s="349" t="str">
        <f>กรอกข้อมูล!AJ1034</f>
        <v>สื่อคอมพิวเตอร์</v>
      </c>
      <c r="C106" s="355" t="str">
        <f>กรอกข้อมูล!H1027</f>
        <v/>
      </c>
      <c r="D106" s="340" t="str">
        <f t="shared" si="6"/>
        <v/>
      </c>
      <c r="E106" s="344" t="str">
        <f>กรอกข้อมูล!$S$1027</f>
        <v/>
      </c>
      <c r="F106" s="345"/>
      <c r="G106" s="356" t="str">
        <f>กรอกข้อมูล!$AA$1042</f>
        <v/>
      </c>
      <c r="H106" s="364" t="str">
        <f>กรอกข้อมูล!H1039</f>
        <v/>
      </c>
      <c r="I106" s="321" t="str">
        <f>กรอกข้อมูล!S1039</f>
        <v/>
      </c>
      <c r="J106" s="52"/>
      <c r="L106" t="str">
        <f t="shared" si="7"/>
        <v/>
      </c>
    </row>
    <row r="107" spans="1:12" ht="23.25" x14ac:dyDescent="0.5">
      <c r="A107" s="296"/>
      <c r="B107" s="349" t="str">
        <f>กรอกข้อมูล!AJ1035</f>
        <v>นอกสถานที่</v>
      </c>
      <c r="C107" s="355" t="str">
        <f>กรอกข้อมูล!H1028</f>
        <v/>
      </c>
      <c r="D107" s="340" t="str">
        <f t="shared" si="6"/>
        <v/>
      </c>
      <c r="E107" s="344" t="str">
        <f>กรอกข้อมูล!$S$1028</f>
        <v/>
      </c>
      <c r="F107" s="345"/>
      <c r="G107" s="356" t="str">
        <f>กรอกข้อมูล!$AB$1042</f>
        <v/>
      </c>
      <c r="H107" s="364" t="str">
        <f>กรอกข้อมูล!H1040</f>
        <v/>
      </c>
      <c r="I107" s="321" t="str">
        <f>กรอกข้อมูล!S1040</f>
        <v/>
      </c>
      <c r="J107" s="52"/>
      <c r="L107" t="str">
        <f t="shared" si="7"/>
        <v/>
      </c>
    </row>
    <row r="108" spans="1:12" ht="23.25" x14ac:dyDescent="0.5">
      <c r="A108" s="300"/>
      <c r="B108" s="350" t="str">
        <f>กรอกข้อมูล!AJ1036</f>
        <v/>
      </c>
      <c r="C108" s="357" t="str">
        <f>กรอกข้อมูล!H1029</f>
        <v/>
      </c>
      <c r="D108" s="343" t="str">
        <f t="shared" si="6"/>
        <v/>
      </c>
      <c r="E108" s="310" t="str">
        <f>กรอกข้อมูล!$S$1029</f>
        <v/>
      </c>
      <c r="F108" s="311"/>
      <c r="G108" s="358" t="str">
        <f>กรอกข้อมูล!$AC$1042</f>
        <v/>
      </c>
      <c r="H108" s="367" t="str">
        <f>กรอกข้อมูล!H1041</f>
        <v/>
      </c>
      <c r="I108" s="328" t="str">
        <f>กรอกข้อมูล!S1041</f>
        <v/>
      </c>
      <c r="J108" s="52"/>
      <c r="L108" t="str">
        <f t="shared" si="7"/>
        <v/>
      </c>
    </row>
    <row r="109" spans="1:12" ht="23.25" x14ac:dyDescent="0.5">
      <c r="A109" s="48"/>
      <c r="B109" s="48"/>
      <c r="C109" s="48"/>
      <c r="D109" s="49"/>
      <c r="E109" s="30"/>
      <c r="F109" s="30"/>
      <c r="G109" s="50"/>
      <c r="H109" s="51"/>
      <c r="I109" s="29"/>
      <c r="J109" s="52"/>
      <c r="L109" t="str">
        <f t="shared" si="7"/>
        <v/>
      </c>
    </row>
    <row r="110" spans="1:12" ht="23.25" x14ac:dyDescent="0.5">
      <c r="A110" s="86" t="s">
        <v>121</v>
      </c>
      <c r="B110" s="220">
        <f>กรอกข้อมูล!$P$1022</f>
        <v>4</v>
      </c>
      <c r="C110" s="14" t="s">
        <v>37</v>
      </c>
      <c r="D110" s="42"/>
      <c r="E110" s="42"/>
      <c r="F110" s="44"/>
      <c r="G110" s="43"/>
      <c r="H110" s="15"/>
      <c r="I110" s="28"/>
      <c r="J110" s="29"/>
      <c r="L110" t="str">
        <f t="shared" si="7"/>
        <v/>
      </c>
    </row>
    <row r="111" spans="1:12" ht="23.25" x14ac:dyDescent="0.5">
      <c r="A111" s="86"/>
      <c r="B111" s="85"/>
      <c r="C111" s="14"/>
      <c r="D111" s="42"/>
      <c r="E111" s="42"/>
      <c r="F111" s="44"/>
      <c r="G111" s="43"/>
      <c r="H111" s="15"/>
      <c r="I111" s="28"/>
      <c r="J111" s="15"/>
      <c r="L111" t="e">
        <f>IF(#REF!=0,"",IF(#REF!&lt;=0.05,"*",""))</f>
        <v>#REF!</v>
      </c>
    </row>
    <row r="112" spans="1:12" ht="23.25" x14ac:dyDescent="0.5">
      <c r="A112" s="196" t="s">
        <v>122</v>
      </c>
      <c r="B112" s="196"/>
      <c r="C112" s="196"/>
      <c r="D112" s="196"/>
      <c r="E112" s="196"/>
      <c r="F112" s="196"/>
      <c r="G112" s="196"/>
      <c r="H112" s="196"/>
      <c r="I112" s="196"/>
      <c r="J112" s="28"/>
      <c r="L112" t="e">
        <f>IF(#REF!=0,"",IF(#REF!&lt;=0.05,"*",""))</f>
        <v>#REF!</v>
      </c>
    </row>
    <row r="113" spans="1:12" ht="23.25" x14ac:dyDescent="0.5">
      <c r="A113" s="14" t="s">
        <v>258</v>
      </c>
      <c r="B113" s="15"/>
      <c r="C113" s="14"/>
      <c r="D113" s="14"/>
      <c r="E113" s="14"/>
      <c r="F113" s="14"/>
      <c r="G113" s="14"/>
      <c r="H113" s="14"/>
      <c r="I113" s="14"/>
      <c r="J113" s="28"/>
      <c r="L113" t="str">
        <f t="shared" ref="L113:L145" si="8">IF(G110=0,"",IF(G110&lt;=0.05,"*",""))</f>
        <v/>
      </c>
    </row>
    <row r="114" spans="1:12" ht="47.25" customHeight="1" x14ac:dyDescent="0.5">
      <c r="A114" s="46" t="s">
        <v>123</v>
      </c>
      <c r="B114" s="47" t="s">
        <v>124</v>
      </c>
      <c r="C114" s="205" t="s">
        <v>125</v>
      </c>
      <c r="D114" s="206"/>
      <c r="E114" s="209" t="s">
        <v>42</v>
      </c>
      <c r="F114" s="210"/>
      <c r="G114" s="210" t="s">
        <v>6</v>
      </c>
      <c r="H114" s="213" t="s">
        <v>126</v>
      </c>
      <c r="I114" s="213"/>
      <c r="J114" s="28"/>
      <c r="L114" t="str">
        <f t="shared" si="8"/>
        <v/>
      </c>
    </row>
    <row r="115" spans="1:12" ht="46.5" x14ac:dyDescent="0.5">
      <c r="A115" s="290" t="str">
        <f>กำหนดตัวแปร!$B$3</f>
        <v>วิธีการสอน</v>
      </c>
      <c r="B115" s="291" t="str">
        <f>กำหนดตัวแปร!$B$3</f>
        <v>วิธีการสอน</v>
      </c>
      <c r="C115" s="207"/>
      <c r="D115" s="208"/>
      <c r="E115" s="211"/>
      <c r="F115" s="212"/>
      <c r="G115" s="212"/>
      <c r="H115" s="84" t="s">
        <v>46</v>
      </c>
      <c r="I115" s="84" t="s">
        <v>47</v>
      </c>
      <c r="L115" t="str">
        <f t="shared" si="8"/>
        <v/>
      </c>
    </row>
    <row r="116" spans="1:12" ht="23.25" x14ac:dyDescent="0.5">
      <c r="A116" s="292" t="str">
        <f>กรอกข้อมูล!AJ1032</f>
        <v>ปกติ</v>
      </c>
      <c r="B116" s="368" t="str">
        <f>กรอกข้อมูล!AJ1033</f>
        <v>กิจกรรมกลุ่ม</v>
      </c>
      <c r="C116" s="302">
        <f>กรอกข้อมูล!C1026</f>
        <v>-0.94428571428571395</v>
      </c>
      <c r="D116" s="336" t="str">
        <f t="shared" ref="D116:D157" si="9">L119</f>
        <v>*</v>
      </c>
      <c r="E116" s="315">
        <f>กรอกข้อมูล!$N$1026</f>
        <v>0.29399001267223357</v>
      </c>
      <c r="F116" s="305"/>
      <c r="G116" s="370">
        <f>กรอกข้อมูล!Y1038</f>
        <v>4.2474182620674929E-3</v>
      </c>
      <c r="H116" s="308">
        <f>กรอกข้อมูล!C1038</f>
        <v>-1.5510517014399368</v>
      </c>
      <c r="I116" s="308">
        <f>กรอกข้อมูล!N1038</f>
        <v>-0.33751972713149114</v>
      </c>
      <c r="L116" t="str">
        <f t="shared" si="8"/>
        <v/>
      </c>
    </row>
    <row r="117" spans="1:12" ht="43.5" customHeight="1" x14ac:dyDescent="0.5">
      <c r="A117" s="337"/>
      <c r="B117" s="369" t="str">
        <f>กรอกข้อมูล!AJ1034</f>
        <v>สื่อคอมพิวเตอร์</v>
      </c>
      <c r="C117" s="371">
        <f>กรอกข้อมูล!C1027</f>
        <v>-0.57678571428571423</v>
      </c>
      <c r="D117" s="340" t="str">
        <f t="shared" si="9"/>
        <v>*</v>
      </c>
      <c r="E117" s="344">
        <f>กรอกข้อมูล!$N$1027</f>
        <v>0.25985291445206926</v>
      </c>
      <c r="F117" s="345"/>
      <c r="G117" s="372">
        <f>กรอกข้อมูล!Y1039</f>
        <v>3.6788282648449661E-2</v>
      </c>
      <c r="H117" s="318">
        <f>กรอกข้อมูล!C1039</f>
        <v>-1.11309614442334</v>
      </c>
      <c r="I117" s="318">
        <f>กรอกข้อมูล!N1039</f>
        <v>-4.0475284148088542E-2</v>
      </c>
      <c r="L117" t="str">
        <f t="shared" si="8"/>
        <v/>
      </c>
    </row>
    <row r="118" spans="1:12" ht="23.25" x14ac:dyDescent="0.5">
      <c r="A118" s="337"/>
      <c r="B118" s="369" t="str">
        <f>กรอกข้อมูล!AJ1035</f>
        <v>นอกสถานที่</v>
      </c>
      <c r="C118" s="371">
        <f>กรอกข้อมูล!C1028</f>
        <v>-0.11053571428571418</v>
      </c>
      <c r="D118" s="340" t="str">
        <f t="shared" si="9"/>
        <v/>
      </c>
      <c r="E118" s="344">
        <f>กรอกข้อมูล!$N$1028</f>
        <v>0.25985291445206926</v>
      </c>
      <c r="F118" s="345"/>
      <c r="G118" s="372">
        <f>กรอกข้อมูล!Y1040</f>
        <v>0.69874739565691346</v>
      </c>
      <c r="H118" s="318">
        <f>กรอกข้อมูล!C1040</f>
        <v>-0.64684614442333987</v>
      </c>
      <c r="I118" s="318">
        <f>กรอกข้อมูล!N1040</f>
        <v>0.42577471585191151</v>
      </c>
      <c r="L118" t="str">
        <f t="shared" si="8"/>
        <v/>
      </c>
    </row>
    <row r="119" spans="1:12" ht="23.25" x14ac:dyDescent="0.5">
      <c r="A119" s="337"/>
      <c r="B119" s="369" t="str">
        <f>กรอกข้อมูล!AJ1036</f>
        <v/>
      </c>
      <c r="C119" s="371" t="str">
        <f>กรอกข้อมูล!C1029</f>
        <v/>
      </c>
      <c r="D119" s="340" t="str">
        <f t="shared" si="9"/>
        <v/>
      </c>
      <c r="E119" s="344" t="str">
        <f>กรอกข้อมูล!$N$1029</f>
        <v/>
      </c>
      <c r="F119" s="345"/>
      <c r="G119" s="372" t="str">
        <f>กรอกข้อมูล!Y1041</f>
        <v/>
      </c>
      <c r="H119" s="318" t="str">
        <f>กรอกข้อมูล!C1041</f>
        <v/>
      </c>
      <c r="I119" s="318" t="str">
        <f>กรอกข้อมูล!N1041</f>
        <v/>
      </c>
      <c r="L119" t="str">
        <f t="shared" si="8"/>
        <v>*</v>
      </c>
    </row>
    <row r="120" spans="1:12" ht="23.25" x14ac:dyDescent="0.5">
      <c r="A120" s="337"/>
      <c r="B120" s="369" t="str">
        <f>กรอกข้อมูล!AJ1037</f>
        <v/>
      </c>
      <c r="C120" s="371" t="str">
        <f>กรอกข้อมูล!C1030</f>
        <v/>
      </c>
      <c r="D120" s="340" t="str">
        <f t="shared" si="9"/>
        <v/>
      </c>
      <c r="E120" s="344" t="str">
        <f>กรอกข้อมูล!$N$1030</f>
        <v/>
      </c>
      <c r="F120" s="345"/>
      <c r="G120" s="372" t="str">
        <f>กรอกข้อมูล!Y1042</f>
        <v/>
      </c>
      <c r="H120" s="318" t="str">
        <f>กรอกข้อมูล!C1042</f>
        <v/>
      </c>
      <c r="I120" s="318" t="str">
        <f>กรอกข้อมูล!N1042</f>
        <v/>
      </c>
      <c r="L120" t="str">
        <f t="shared" si="8"/>
        <v>*</v>
      </c>
    </row>
    <row r="121" spans="1:12" ht="23.25" x14ac:dyDescent="0.5">
      <c r="A121" s="294"/>
      <c r="B121" s="291" t="str">
        <f>กรอกข้อมูล!AJ1038</f>
        <v/>
      </c>
      <c r="C121" s="309" t="str">
        <f>กรอกข้อมูล!C1031</f>
        <v/>
      </c>
      <c r="D121" s="343" t="str">
        <f t="shared" si="9"/>
        <v/>
      </c>
      <c r="E121" s="344" t="str">
        <f>กรอกข้อมูล!$N$1031</f>
        <v/>
      </c>
      <c r="F121" s="345"/>
      <c r="G121" s="373" t="str">
        <f>กรอกข้อมูล!Y1043</f>
        <v/>
      </c>
      <c r="H121" s="314" t="str">
        <f>กรอกข้อมูล!C1043</f>
        <v/>
      </c>
      <c r="I121" s="314" t="str">
        <f>กรอกข้อมูล!N1043</f>
        <v/>
      </c>
      <c r="J121" s="106"/>
      <c r="L121" t="str">
        <f t="shared" si="8"/>
        <v/>
      </c>
    </row>
    <row r="122" spans="1:12" ht="23.25" x14ac:dyDescent="0.5">
      <c r="A122" s="296" t="str">
        <f>กรอกข้อมูล!AJ1033</f>
        <v>กิจกรรมกลุ่ม</v>
      </c>
      <c r="B122" s="297" t="str">
        <f>กรอกข้อมูล!AJ1032</f>
        <v>ปกติ</v>
      </c>
      <c r="C122" s="280">
        <f>กรอกข้อมูล!$D$1025</f>
        <v>0.94428571428571395</v>
      </c>
      <c r="D122" s="336" t="str">
        <f t="shared" si="9"/>
        <v>*</v>
      </c>
      <c r="E122" s="315">
        <f>กรอกข้อมูล!$O$1025</f>
        <v>0.29399001267223357</v>
      </c>
      <c r="F122" s="305"/>
      <c r="G122" s="316">
        <f>กรอกข้อมูล!$Y$1038</f>
        <v>4.2474182620674929E-3</v>
      </c>
      <c r="H122" s="317">
        <f>กรอกข้อมูล!$D$1037</f>
        <v>0.33751972713149114</v>
      </c>
      <c r="I122" s="318">
        <f>กรอกข้อมูล!$O$1037</f>
        <v>1.5510517014399368</v>
      </c>
      <c r="J122" s="106"/>
      <c r="L122" t="str">
        <f t="shared" si="8"/>
        <v/>
      </c>
    </row>
    <row r="123" spans="1:12" ht="23.25" x14ac:dyDescent="0.5">
      <c r="A123" s="296"/>
      <c r="B123" s="297" t="str">
        <f>กรอกข้อมูล!AJ1034</f>
        <v>สื่อคอมพิวเตอร์</v>
      </c>
      <c r="C123" s="280">
        <f>กรอกข้อมูล!D1027</f>
        <v>0.36749999999999972</v>
      </c>
      <c r="D123" s="340" t="str">
        <f t="shared" si="9"/>
        <v/>
      </c>
      <c r="E123" s="344">
        <f>กรอกข้อมูล!$O$1027</f>
        <v>0.28623165165253434</v>
      </c>
      <c r="F123" s="345"/>
      <c r="G123" s="319">
        <f>กรอกข้อมูล!Z1039</f>
        <v>0.16022936153016956</v>
      </c>
      <c r="H123" s="320">
        <f>กรอกข้อมูล!D1039</f>
        <v>-0.22325350584566583</v>
      </c>
      <c r="I123" s="321">
        <f>กรอกข้อมูล!O1039</f>
        <v>0.95825350584566527</v>
      </c>
      <c r="J123" s="106"/>
      <c r="L123" t="str">
        <f t="shared" si="8"/>
        <v/>
      </c>
    </row>
    <row r="124" spans="1:12" ht="23.25" x14ac:dyDescent="0.5">
      <c r="A124" s="296"/>
      <c r="B124" s="297" t="str">
        <f>กรอกข้อมูล!AJ1035</f>
        <v>นอกสถานที่</v>
      </c>
      <c r="C124" s="280">
        <f>กรอกข้อมูล!D1028</f>
        <v>0.83374999999999977</v>
      </c>
      <c r="D124" s="340" t="str">
        <f t="shared" si="9"/>
        <v>*</v>
      </c>
      <c r="E124" s="344">
        <f>กรอกข้อมูล!$O$1028</f>
        <v>0.28623165165253434</v>
      </c>
      <c r="F124" s="345"/>
      <c r="G124" s="319">
        <f>กรอกข้อมูล!Z1040</f>
        <v>1.1491893279289876E-2</v>
      </c>
      <c r="H124" s="320">
        <f>กรอกข้อมูล!D1040</f>
        <v>0.24299649415433422</v>
      </c>
      <c r="I124" s="321">
        <f>กรอกข้อมูล!O1040</f>
        <v>1.4245035058456654</v>
      </c>
      <c r="J124" s="106"/>
      <c r="L124" t="str">
        <f t="shared" si="8"/>
        <v/>
      </c>
    </row>
    <row r="125" spans="1:12" ht="23.25" x14ac:dyDescent="0.5">
      <c r="A125" s="296"/>
      <c r="B125" s="338" t="str">
        <f>กรอกข้อมูล!AJ1036</f>
        <v/>
      </c>
      <c r="C125" s="280" t="str">
        <f>กรอกข้อมูล!D1029</f>
        <v/>
      </c>
      <c r="D125" s="340" t="str">
        <f t="shared" si="9"/>
        <v/>
      </c>
      <c r="E125" s="344" t="str">
        <f>กรอกข้อมูล!$O$1029</f>
        <v/>
      </c>
      <c r="F125" s="345"/>
      <c r="G125" s="319" t="str">
        <f>กรอกข้อมูล!Z1041</f>
        <v/>
      </c>
      <c r="H125" s="320" t="str">
        <f>กรอกข้อมูล!D1041</f>
        <v/>
      </c>
      <c r="I125" s="321" t="str">
        <f>กรอกข้อมูล!O1041</f>
        <v/>
      </c>
      <c r="J125" s="106"/>
      <c r="L125" t="str">
        <f t="shared" si="8"/>
        <v>*</v>
      </c>
    </row>
    <row r="126" spans="1:12" ht="23.25" x14ac:dyDescent="0.5">
      <c r="A126" s="296"/>
      <c r="B126" s="338" t="str">
        <f>กรอกข้อมูล!AJ1037</f>
        <v/>
      </c>
      <c r="C126" s="280" t="str">
        <f>กรอกข้อมูล!D1030</f>
        <v/>
      </c>
      <c r="D126" s="340" t="str">
        <f t="shared" si="9"/>
        <v/>
      </c>
      <c r="E126" s="344" t="str">
        <f>กรอกข้อมูล!$O$1030</f>
        <v/>
      </c>
      <c r="F126" s="345"/>
      <c r="G126" s="319" t="str">
        <f>กรอกข้อมูล!Z1042</f>
        <v/>
      </c>
      <c r="H126" s="320" t="str">
        <f>กรอกข้อมูล!D1042</f>
        <v/>
      </c>
      <c r="I126" s="321" t="str">
        <f>กรอกข้อมูล!O1042</f>
        <v/>
      </c>
      <c r="J126" s="52"/>
      <c r="L126" t="str">
        <f t="shared" si="8"/>
        <v/>
      </c>
    </row>
    <row r="127" spans="1:12" ht="23.25" x14ac:dyDescent="0.5">
      <c r="A127" s="296"/>
      <c r="B127" s="341" t="str">
        <f>กรอกข้อมูล!AJ1038</f>
        <v/>
      </c>
      <c r="C127" s="280" t="str">
        <f>กรอกข้อมูล!D1031</f>
        <v/>
      </c>
      <c r="D127" s="343" t="str">
        <f t="shared" si="9"/>
        <v/>
      </c>
      <c r="E127" s="344" t="str">
        <f>กรอกข้อมูล!$O$1031</f>
        <v/>
      </c>
      <c r="F127" s="345"/>
      <c r="G127" s="319" t="str">
        <f>กรอกข้อมูล!Z1043</f>
        <v/>
      </c>
      <c r="H127" s="320" t="str">
        <f>กรอกข้อมูล!D1043</f>
        <v/>
      </c>
      <c r="I127" s="321" t="str">
        <f>กรอกข้อมูล!O1043</f>
        <v/>
      </c>
      <c r="J127" s="52"/>
      <c r="L127" t="str">
        <f t="shared" si="8"/>
        <v>*</v>
      </c>
    </row>
    <row r="128" spans="1:12" ht="23.25" x14ac:dyDescent="0.5">
      <c r="A128" s="298" t="str">
        <f>กรอกข้อมูล!AJ1034</f>
        <v>สื่อคอมพิวเตอร์</v>
      </c>
      <c r="B128" s="348" t="str">
        <f>กรอกข้อมูล!AJ1032</f>
        <v>ปกติ</v>
      </c>
      <c r="C128" s="353">
        <f>กรอกข้อมูล!E1025</f>
        <v>0.57678571428571423</v>
      </c>
      <c r="D128" s="336" t="str">
        <f t="shared" si="9"/>
        <v>*</v>
      </c>
      <c r="E128" s="315">
        <f>กรอกข้อมูล!$P$1025</f>
        <v>0.25985291445206926</v>
      </c>
      <c r="F128" s="305"/>
      <c r="G128" s="354">
        <f>กรอกข้อมูล!$Y$1039</f>
        <v>3.6788282648449661E-2</v>
      </c>
      <c r="H128" s="361">
        <f>กรอกข้อมูล!E1037</f>
        <v>4.0475284148088542E-2</v>
      </c>
      <c r="I128" s="325">
        <f>กรอกข้อมูล!P1037</f>
        <v>1.11309614442334</v>
      </c>
      <c r="J128" s="52"/>
      <c r="L128" t="str">
        <f t="shared" si="8"/>
        <v/>
      </c>
    </row>
    <row r="129" spans="1:12" ht="23.25" x14ac:dyDescent="0.5">
      <c r="A129" s="296"/>
      <c r="B129" s="349" t="str">
        <f>กรอกข้อมูล!AJ1033</f>
        <v>กิจกรรมกลุ่ม</v>
      </c>
      <c r="C129" s="355">
        <f>กรอกข้อมูล!E1026</f>
        <v>-0.36749999999999972</v>
      </c>
      <c r="D129" s="340" t="str">
        <f t="shared" si="9"/>
        <v/>
      </c>
      <c r="E129" s="344">
        <f>กรอกข้อมูล!$P$1026</f>
        <v>0.28623165165253434</v>
      </c>
      <c r="F129" s="345"/>
      <c r="G129" s="356">
        <f>กรอกข้อมูล!$Z$1039</f>
        <v>0.16022936153016956</v>
      </c>
      <c r="H129" s="364">
        <f>กรอกข้อมูล!E1038</f>
        <v>-0.95825350584566527</v>
      </c>
      <c r="I129" s="321">
        <f>กรอกข้อมูล!P1038</f>
        <v>0.22325350584566583</v>
      </c>
      <c r="J129" s="52"/>
      <c r="L129" t="str">
        <f t="shared" si="8"/>
        <v/>
      </c>
    </row>
    <row r="130" spans="1:12" ht="23.25" x14ac:dyDescent="0.5">
      <c r="A130" s="296"/>
      <c r="B130" s="349" t="str">
        <f>กรอกข้อมูล!AJ1035</f>
        <v>นอกสถานที่</v>
      </c>
      <c r="C130" s="355">
        <f>กรอกข้อมูล!E1028</f>
        <v>0.46625000000000005</v>
      </c>
      <c r="D130" s="340" t="str">
        <f t="shared" si="9"/>
        <v/>
      </c>
      <c r="E130" s="344">
        <f>กรอกข้อมูล!$P$1028</f>
        <v>0.25104176546135132</v>
      </c>
      <c r="F130" s="345"/>
      <c r="G130" s="356">
        <f>กรอกข้อมูล!AA1040</f>
        <v>0.1046494055915566</v>
      </c>
      <c r="H130" s="364">
        <f>กรอกข้อมูล!E1040</f>
        <v>-5.1875099735682939E-2</v>
      </c>
      <c r="I130" s="321">
        <f>กรอกข้อมูล!P1040</f>
        <v>0.98437509973568305</v>
      </c>
      <c r="J130" s="52"/>
      <c r="L130" t="str">
        <f t="shared" si="8"/>
        <v/>
      </c>
    </row>
    <row r="131" spans="1:12" ht="23.25" x14ac:dyDescent="0.5">
      <c r="A131" s="296"/>
      <c r="B131" s="369" t="str">
        <f>กรอกข้อมูล!AJ1036</f>
        <v/>
      </c>
      <c r="C131" s="355" t="str">
        <f>กรอกข้อมูล!E1029</f>
        <v/>
      </c>
      <c r="D131" s="340" t="str">
        <f t="shared" si="9"/>
        <v/>
      </c>
      <c r="E131" s="344" t="str">
        <f>กรอกข้อมูล!$P$1029</f>
        <v/>
      </c>
      <c r="F131" s="345"/>
      <c r="G131" s="356" t="str">
        <f>กรอกข้อมูล!AA1041</f>
        <v/>
      </c>
      <c r="H131" s="364" t="str">
        <f>กรอกข้อมูล!E1041</f>
        <v/>
      </c>
      <c r="I131" s="321" t="str">
        <f>กรอกข้อมูล!P1041</f>
        <v/>
      </c>
      <c r="J131" s="52"/>
      <c r="L131" t="str">
        <f t="shared" si="8"/>
        <v>*</v>
      </c>
    </row>
    <row r="132" spans="1:12" ht="23.25" x14ac:dyDescent="0.5">
      <c r="A132" s="296"/>
      <c r="B132" s="369" t="str">
        <f>กรอกข้อมูล!AJ1037</f>
        <v/>
      </c>
      <c r="C132" s="355" t="str">
        <f>กรอกข้อมูล!E1030</f>
        <v/>
      </c>
      <c r="D132" s="340" t="str">
        <f t="shared" si="9"/>
        <v/>
      </c>
      <c r="E132" s="344" t="str">
        <f>กรอกข้อมูล!$P$1030</f>
        <v/>
      </c>
      <c r="F132" s="345"/>
      <c r="G132" s="356" t="str">
        <f>กรอกข้อมูล!AA1042</f>
        <v/>
      </c>
      <c r="H132" s="364" t="str">
        <f>กรอกข้อมูล!E1042</f>
        <v/>
      </c>
      <c r="I132" s="321" t="str">
        <f>กรอกข้อมูล!P1042</f>
        <v/>
      </c>
      <c r="J132" s="52"/>
      <c r="L132" t="str">
        <f t="shared" si="8"/>
        <v/>
      </c>
    </row>
    <row r="133" spans="1:12" ht="23.25" x14ac:dyDescent="0.5">
      <c r="A133" s="300"/>
      <c r="B133" s="291" t="str">
        <f>กรอกข้อมูล!AJ1038</f>
        <v/>
      </c>
      <c r="C133" s="357" t="str">
        <f>กรอกข้อมูล!E1031</f>
        <v/>
      </c>
      <c r="D133" s="343" t="str">
        <f t="shared" si="9"/>
        <v/>
      </c>
      <c r="E133" s="344" t="str">
        <f>กรอกข้อมูล!$P$1031</f>
        <v/>
      </c>
      <c r="F133" s="345"/>
      <c r="G133" s="358" t="str">
        <f>กรอกข้อมูล!AA1043</f>
        <v/>
      </c>
      <c r="H133" s="367" t="str">
        <f>กรอกข้อมูล!E1043</f>
        <v/>
      </c>
      <c r="I133" s="328" t="str">
        <f>กรอกข้อมูล!P1043</f>
        <v/>
      </c>
      <c r="J133" s="52"/>
      <c r="L133" t="str">
        <f t="shared" si="8"/>
        <v/>
      </c>
    </row>
    <row r="134" spans="1:12" ht="23.25" x14ac:dyDescent="0.5">
      <c r="A134" s="298" t="str">
        <f>กรอกข้อมูล!AJ1035</f>
        <v>นอกสถานที่</v>
      </c>
      <c r="B134" s="348" t="str">
        <f>กรอกข้อมูล!AJ1032</f>
        <v>ปกติ</v>
      </c>
      <c r="C134" s="353">
        <f>กรอกข้อมูล!F1025</f>
        <v>0.11053571428571418</v>
      </c>
      <c r="D134" s="336" t="str">
        <f t="shared" si="9"/>
        <v/>
      </c>
      <c r="E134" s="315">
        <f>กรอกข้อมูล!$Q$1025</f>
        <v>0.25985291445206926</v>
      </c>
      <c r="F134" s="305"/>
      <c r="G134" s="354">
        <f>กรอกข้อมูล!$Y$1040</f>
        <v>0.69874739565691346</v>
      </c>
      <c r="H134" s="361">
        <f>กรอกข้อมูล!F1037</f>
        <v>-0.42577471585191151</v>
      </c>
      <c r="I134" s="325">
        <f>กรอกข้อมูล!Q1037</f>
        <v>0.64684614442333987</v>
      </c>
      <c r="J134" s="52"/>
      <c r="L134" t="str">
        <f t="shared" si="8"/>
        <v/>
      </c>
    </row>
    <row r="135" spans="1:12" ht="23.25" x14ac:dyDescent="0.5">
      <c r="A135" s="296"/>
      <c r="B135" s="349" t="str">
        <f>กรอกข้อมูล!AJ1033</f>
        <v>กิจกรรมกลุ่ม</v>
      </c>
      <c r="C135" s="355">
        <f>กรอกข้อมูล!F1026</f>
        <v>-0.83374999999999977</v>
      </c>
      <c r="D135" s="340" t="str">
        <f t="shared" si="9"/>
        <v>*</v>
      </c>
      <c r="E135" s="344">
        <f>กรอกข้อมูล!$Q$1026</f>
        <v>0.28623165165253434</v>
      </c>
      <c r="F135" s="345"/>
      <c r="G135" s="356">
        <f>กรอกข้อมูล!$Z$1040</f>
        <v>1.1491893279289876E-2</v>
      </c>
      <c r="H135" s="364">
        <f>กรอกข้อมูล!F1038</f>
        <v>-1.4245035058456654</v>
      </c>
      <c r="I135" s="321">
        <f>กรอกข้อมูล!Q1038</f>
        <v>-0.24299649415433422</v>
      </c>
      <c r="J135" s="52"/>
      <c r="L135" t="str">
        <f t="shared" si="8"/>
        <v/>
      </c>
    </row>
    <row r="136" spans="1:12" ht="23.25" x14ac:dyDescent="0.5">
      <c r="A136" s="296"/>
      <c r="B136" s="349" t="str">
        <f>กรอกข้อมูล!AJ1034</f>
        <v>สื่อคอมพิวเตอร์</v>
      </c>
      <c r="C136" s="355">
        <f>กรอกข้อมูล!F1027</f>
        <v>-0.46625000000000005</v>
      </c>
      <c r="D136" s="340" t="str">
        <f t="shared" si="9"/>
        <v/>
      </c>
      <c r="E136" s="344">
        <f>กรอกข้อมูล!$Q$1027</f>
        <v>0.25104176546135132</v>
      </c>
      <c r="F136" s="345"/>
      <c r="G136" s="356">
        <f>กรอกข้อมูล!$AA$1040</f>
        <v>0.1046494055915566</v>
      </c>
      <c r="H136" s="364">
        <f>กรอกข้อมูล!F1039</f>
        <v>-0.98437509973568305</v>
      </c>
      <c r="I136" s="321">
        <f>กรอกข้อมูล!Q1039</f>
        <v>5.1875099735682939E-2</v>
      </c>
      <c r="J136" s="52"/>
      <c r="L136" t="str">
        <f t="shared" si="8"/>
        <v/>
      </c>
    </row>
    <row r="137" spans="1:12" ht="23.25" x14ac:dyDescent="0.5">
      <c r="A137" s="296"/>
      <c r="B137" s="369" t="str">
        <f>กรอกข้อมูล!AJ1036</f>
        <v/>
      </c>
      <c r="C137" s="355" t="str">
        <f>กรอกข้อมูล!F1029</f>
        <v/>
      </c>
      <c r="D137" s="340" t="str">
        <f t="shared" si="9"/>
        <v/>
      </c>
      <c r="E137" s="344" t="str">
        <f>กรอกข้อมูล!$Q$1029</f>
        <v/>
      </c>
      <c r="F137" s="345"/>
      <c r="G137" s="356" t="str">
        <f>กรอกข้อมูล!AB1041</f>
        <v/>
      </c>
      <c r="H137" s="364" t="str">
        <f>กรอกข้อมูล!F1041</f>
        <v/>
      </c>
      <c r="I137" s="321" t="str">
        <f>กรอกข้อมูล!Q1041</f>
        <v/>
      </c>
      <c r="J137" s="52"/>
      <c r="L137" t="str">
        <f t="shared" si="8"/>
        <v/>
      </c>
    </row>
    <row r="138" spans="1:12" ht="23.25" x14ac:dyDescent="0.5">
      <c r="A138" s="296"/>
      <c r="B138" s="369" t="str">
        <f>กรอกข้อมูล!AJ1037</f>
        <v/>
      </c>
      <c r="C138" s="355" t="str">
        <f>กรอกข้อมูล!F1030</f>
        <v/>
      </c>
      <c r="D138" s="340" t="str">
        <f t="shared" si="9"/>
        <v/>
      </c>
      <c r="E138" s="344" t="str">
        <f>กรอกข้อมูล!$Q$1030</f>
        <v/>
      </c>
      <c r="F138" s="345"/>
      <c r="G138" s="356" t="str">
        <f>กรอกข้อมูล!AB1042</f>
        <v/>
      </c>
      <c r="H138" s="364" t="str">
        <f>กรอกข้อมูล!F1042</f>
        <v/>
      </c>
      <c r="I138" s="321" t="str">
        <f>กรอกข้อมูล!Q1042</f>
        <v/>
      </c>
      <c r="J138" s="52"/>
      <c r="L138" t="str">
        <f t="shared" si="8"/>
        <v>*</v>
      </c>
    </row>
    <row r="139" spans="1:12" ht="23.25" x14ac:dyDescent="0.5">
      <c r="A139" s="300"/>
      <c r="B139" s="291" t="str">
        <f>กรอกข้อมูล!AJ1038</f>
        <v/>
      </c>
      <c r="C139" s="357" t="str">
        <f>กรอกข้อมูล!F1031</f>
        <v/>
      </c>
      <c r="D139" s="343" t="str">
        <f t="shared" si="9"/>
        <v/>
      </c>
      <c r="E139" s="344" t="str">
        <f>กรอกข้อมูล!$Q$1031</f>
        <v/>
      </c>
      <c r="F139" s="345"/>
      <c r="G139" s="358" t="str">
        <f>กรอกข้อมูล!AB1043</f>
        <v/>
      </c>
      <c r="H139" s="367" t="str">
        <f>กรอกข้อมูล!F1043</f>
        <v/>
      </c>
      <c r="I139" s="328" t="str">
        <f>กรอกข้อมูล!Q1043</f>
        <v/>
      </c>
      <c r="J139" s="52"/>
      <c r="L139" t="str">
        <f t="shared" si="8"/>
        <v/>
      </c>
    </row>
    <row r="140" spans="1:12" ht="23.25" x14ac:dyDescent="0.5">
      <c r="A140" s="351" t="str">
        <f>กรอกข้อมูล!AJ1036</f>
        <v/>
      </c>
      <c r="B140" s="348" t="str">
        <f>กรอกข้อมูล!AJ1032</f>
        <v>ปกติ</v>
      </c>
      <c r="C140" s="353" t="str">
        <f>กรอกข้อมูล!G1025</f>
        <v/>
      </c>
      <c r="D140" s="336" t="str">
        <f t="shared" si="9"/>
        <v/>
      </c>
      <c r="E140" s="315" t="str">
        <f>กรอกข้อมูล!$R$1025</f>
        <v/>
      </c>
      <c r="F140" s="305"/>
      <c r="G140" s="354" t="str">
        <f>กรอกข้อมูล!$Y$1041</f>
        <v/>
      </c>
      <c r="H140" s="361" t="str">
        <f>กรอกข้อมูล!G1037</f>
        <v/>
      </c>
      <c r="I140" s="325" t="str">
        <f>กรอกข้อมูล!R1037</f>
        <v/>
      </c>
      <c r="J140" s="52"/>
      <c r="L140" t="str">
        <f t="shared" si="8"/>
        <v/>
      </c>
    </row>
    <row r="141" spans="1:12" ht="23.25" x14ac:dyDescent="0.5">
      <c r="A141" s="296"/>
      <c r="B141" s="349" t="str">
        <f>กรอกข้อมูล!AJ1033</f>
        <v>กิจกรรมกลุ่ม</v>
      </c>
      <c r="C141" s="355" t="str">
        <f>กรอกข้อมูล!G1026</f>
        <v/>
      </c>
      <c r="D141" s="340" t="str">
        <f t="shared" si="9"/>
        <v/>
      </c>
      <c r="E141" s="344" t="str">
        <f>กรอกข้อมูล!$R$1026</f>
        <v/>
      </c>
      <c r="F141" s="345"/>
      <c r="G141" s="356" t="str">
        <f>กรอกข้อมูล!$Z$1041</f>
        <v/>
      </c>
      <c r="H141" s="364" t="str">
        <f>กรอกข้อมูล!G1038</f>
        <v/>
      </c>
      <c r="I141" s="321" t="str">
        <f>กรอกข้อมูล!R1038</f>
        <v/>
      </c>
      <c r="J141" s="52"/>
      <c r="L141" t="str">
        <f t="shared" si="8"/>
        <v/>
      </c>
    </row>
    <row r="142" spans="1:12" ht="23.25" x14ac:dyDescent="0.5">
      <c r="A142" s="296"/>
      <c r="B142" s="349" t="str">
        <f>กรอกข้อมูล!AJ1034</f>
        <v>สื่อคอมพิวเตอร์</v>
      </c>
      <c r="C142" s="355" t="str">
        <f>กรอกข้อมูล!G1027</f>
        <v/>
      </c>
      <c r="D142" s="340" t="str">
        <f t="shared" si="9"/>
        <v/>
      </c>
      <c r="E142" s="344" t="str">
        <f>กรอกข้อมูล!$R$1027</f>
        <v/>
      </c>
      <c r="F142" s="345"/>
      <c r="G142" s="356" t="str">
        <f>กรอกข้อมูล!$AA$1041</f>
        <v/>
      </c>
      <c r="H142" s="364" t="str">
        <f>กรอกข้อมูล!G1039</f>
        <v/>
      </c>
      <c r="I142" s="321" t="str">
        <f>กรอกข้อมูล!R1039</f>
        <v/>
      </c>
      <c r="J142" s="52"/>
      <c r="L142" t="str">
        <f t="shared" si="8"/>
        <v/>
      </c>
    </row>
    <row r="143" spans="1:12" ht="23.25" x14ac:dyDescent="0.5">
      <c r="A143" s="296"/>
      <c r="B143" s="349" t="str">
        <f>กรอกข้อมูล!AJ1035</f>
        <v>นอกสถานที่</v>
      </c>
      <c r="C143" s="355" t="str">
        <f>กรอกข้อมูล!G1028</f>
        <v/>
      </c>
      <c r="D143" s="340" t="str">
        <f t="shared" si="9"/>
        <v/>
      </c>
      <c r="E143" s="344" t="str">
        <f>กรอกข้อมูล!$R$1028</f>
        <v/>
      </c>
      <c r="F143" s="345"/>
      <c r="G143" s="356" t="str">
        <f>กรอกข้อมูล!$AB$1041</f>
        <v/>
      </c>
      <c r="H143" s="364" t="str">
        <f>กรอกข้อมูล!G1040</f>
        <v/>
      </c>
      <c r="I143" s="321" t="str">
        <f>กรอกข้อมูล!R1040</f>
        <v/>
      </c>
      <c r="J143" s="52"/>
      <c r="L143" t="str">
        <f t="shared" si="8"/>
        <v/>
      </c>
    </row>
    <row r="144" spans="1:12" ht="23.25" x14ac:dyDescent="0.5">
      <c r="A144" s="296"/>
      <c r="B144" s="374" t="str">
        <f>กรอกข้อมูล!AJ1037</f>
        <v/>
      </c>
      <c r="C144" s="355" t="str">
        <f>กรอกข้อมูล!G1030</f>
        <v/>
      </c>
      <c r="D144" s="340" t="str">
        <f t="shared" si="9"/>
        <v/>
      </c>
      <c r="E144" s="344" t="str">
        <f>กรอกข้อมูล!$R$1030</f>
        <v/>
      </c>
      <c r="F144" s="345"/>
      <c r="G144" s="356" t="str">
        <f>กรอกข้อมูล!AC1042</f>
        <v/>
      </c>
      <c r="H144" s="364" t="str">
        <f>กรอกข้อมูล!G1042</f>
        <v/>
      </c>
      <c r="I144" s="321" t="str">
        <f>กรอกข้อมูล!R1042</f>
        <v/>
      </c>
      <c r="J144" s="52"/>
      <c r="L144" t="str">
        <f t="shared" si="8"/>
        <v/>
      </c>
    </row>
    <row r="145" spans="1:12" ht="23.25" x14ac:dyDescent="0.5">
      <c r="A145" s="300"/>
      <c r="B145" s="350" t="str">
        <f>กรอกข้อมูล!AJ1038</f>
        <v/>
      </c>
      <c r="C145" s="357" t="str">
        <f>กรอกข้อมูล!G1031</f>
        <v/>
      </c>
      <c r="D145" s="343" t="str">
        <f t="shared" si="9"/>
        <v/>
      </c>
      <c r="E145" s="344" t="str">
        <f>กรอกข้อมูล!$R$1031</f>
        <v/>
      </c>
      <c r="F145" s="345"/>
      <c r="G145" s="358" t="str">
        <f>กรอกข้อมูล!AC1043</f>
        <v/>
      </c>
      <c r="H145" s="367" t="str">
        <f>กรอกข้อมูล!G1043</f>
        <v/>
      </c>
      <c r="I145" s="328" t="str">
        <f>กรอกข้อมูล!R1043</f>
        <v/>
      </c>
      <c r="J145" s="52"/>
      <c r="L145" t="str">
        <f t="shared" si="8"/>
        <v/>
      </c>
    </row>
    <row r="146" spans="1:12" ht="23.25" x14ac:dyDescent="0.5">
      <c r="A146" s="351" t="str">
        <f>กรอกข้อมูล!AJ1037</f>
        <v/>
      </c>
      <c r="B146" s="348" t="str">
        <f>กรอกข้อมูล!AJ1032</f>
        <v>ปกติ</v>
      </c>
      <c r="C146" s="353" t="str">
        <f>กรอกข้อมูล!H1025</f>
        <v/>
      </c>
      <c r="D146" s="336" t="str">
        <f t="shared" si="9"/>
        <v/>
      </c>
      <c r="E146" s="315" t="str">
        <f>กรอกข้อมูล!$S$1025</f>
        <v/>
      </c>
      <c r="F146" s="305"/>
      <c r="G146" s="354" t="str">
        <f>กรอกข้อมูล!$Y$1042</f>
        <v/>
      </c>
      <c r="H146" s="361" t="str">
        <f>กรอกข้อมูล!H1037</f>
        <v/>
      </c>
      <c r="I146" s="325" t="str">
        <f>กรอกข้อมูล!S1037</f>
        <v/>
      </c>
      <c r="J146" s="52"/>
      <c r="L146" t="str">
        <f t="shared" ref="L146:L209" si="10">IF(G143=0,"",IF(G143&lt;=0.05,"*",""))</f>
        <v/>
      </c>
    </row>
    <row r="147" spans="1:12" ht="23.25" x14ac:dyDescent="0.5">
      <c r="A147" s="296"/>
      <c r="B147" s="349" t="str">
        <f>กรอกข้อมูล!AJ1033</f>
        <v>กิจกรรมกลุ่ม</v>
      </c>
      <c r="C147" s="355" t="str">
        <f>กรอกข้อมูล!H1026</f>
        <v/>
      </c>
      <c r="D147" s="340" t="str">
        <f t="shared" si="9"/>
        <v/>
      </c>
      <c r="E147" s="344" t="str">
        <f>กรอกข้อมูล!$S$1026</f>
        <v/>
      </c>
      <c r="F147" s="345"/>
      <c r="G147" s="356" t="str">
        <f>กรอกข้อมูล!$Z$1042</f>
        <v/>
      </c>
      <c r="H147" s="364" t="str">
        <f>กรอกข้อมูล!H1038</f>
        <v/>
      </c>
      <c r="I147" s="321" t="str">
        <f>กรอกข้อมูล!S1038</f>
        <v/>
      </c>
      <c r="J147" s="52"/>
      <c r="L147" t="str">
        <f t="shared" si="10"/>
        <v/>
      </c>
    </row>
    <row r="148" spans="1:12" ht="23.25" x14ac:dyDescent="0.5">
      <c r="A148" s="296"/>
      <c r="B148" s="349" t="str">
        <f>กรอกข้อมูล!AJ1034</f>
        <v>สื่อคอมพิวเตอร์</v>
      </c>
      <c r="C148" s="355" t="str">
        <f>กรอกข้อมูล!H1027</f>
        <v/>
      </c>
      <c r="D148" s="340" t="str">
        <f t="shared" si="9"/>
        <v/>
      </c>
      <c r="E148" s="344" t="str">
        <f>กรอกข้อมูล!$S$1027</f>
        <v/>
      </c>
      <c r="F148" s="345"/>
      <c r="G148" s="356" t="str">
        <f>กรอกข้อมูล!$AA$1042</f>
        <v/>
      </c>
      <c r="H148" s="364" t="str">
        <f>กรอกข้อมูล!H1039</f>
        <v/>
      </c>
      <c r="I148" s="321" t="str">
        <f>กรอกข้อมูล!S1039</f>
        <v/>
      </c>
      <c r="J148" s="52"/>
      <c r="L148" t="str">
        <f t="shared" si="10"/>
        <v/>
      </c>
    </row>
    <row r="149" spans="1:12" ht="23.25" x14ac:dyDescent="0.5">
      <c r="A149" s="296"/>
      <c r="B149" s="349" t="str">
        <f>กรอกข้อมูล!AJ1035</f>
        <v>นอกสถานที่</v>
      </c>
      <c r="C149" s="355" t="str">
        <f>กรอกข้อมูล!H1028</f>
        <v/>
      </c>
      <c r="D149" s="340" t="str">
        <f t="shared" si="9"/>
        <v/>
      </c>
      <c r="E149" s="344" t="str">
        <f>กรอกข้อมูล!$S$1028</f>
        <v/>
      </c>
      <c r="F149" s="345"/>
      <c r="G149" s="356" t="str">
        <f>กรอกข้อมูล!$AB$1042</f>
        <v/>
      </c>
      <c r="H149" s="364" t="str">
        <f>กรอกข้อมูล!H1040</f>
        <v/>
      </c>
      <c r="I149" s="321" t="str">
        <f>กรอกข้อมูล!S1040</f>
        <v/>
      </c>
      <c r="J149" s="52"/>
      <c r="L149" t="str">
        <f t="shared" si="10"/>
        <v/>
      </c>
    </row>
    <row r="150" spans="1:12" ht="23.25" x14ac:dyDescent="0.5">
      <c r="A150" s="296"/>
      <c r="B150" s="374" t="str">
        <f>กรอกข้อมูล!AJ1036</f>
        <v/>
      </c>
      <c r="C150" s="355" t="str">
        <f>กรอกข้อมูล!H1029</f>
        <v/>
      </c>
      <c r="D150" s="340" t="str">
        <f t="shared" si="9"/>
        <v/>
      </c>
      <c r="E150" s="344" t="str">
        <f>กรอกข้อมูล!$S$1029</f>
        <v/>
      </c>
      <c r="F150" s="345"/>
      <c r="G150" s="356" t="str">
        <f>กรอกข้อมูล!$AC$1042</f>
        <v/>
      </c>
      <c r="H150" s="364" t="str">
        <f>กรอกข้อมูล!H1041</f>
        <v/>
      </c>
      <c r="I150" s="321" t="str">
        <f>กรอกข้อมูล!S1041</f>
        <v/>
      </c>
      <c r="J150" s="52"/>
      <c r="L150" t="str">
        <f t="shared" si="10"/>
        <v/>
      </c>
    </row>
    <row r="151" spans="1:12" ht="23.25" x14ac:dyDescent="0.5">
      <c r="A151" s="300"/>
      <c r="B151" s="350" t="str">
        <f>กรอกข้อมูล!AJ1038</f>
        <v/>
      </c>
      <c r="C151" s="357" t="str">
        <f>กรอกข้อมูล!$H$1031</f>
        <v/>
      </c>
      <c r="D151" s="343" t="str">
        <f t="shared" si="9"/>
        <v/>
      </c>
      <c r="E151" s="344" t="str">
        <f>กรอกข้อมูล!$S$1031</f>
        <v/>
      </c>
      <c r="F151" s="345"/>
      <c r="G151" s="358" t="str">
        <f>กรอกข้อมูล!$AD$1043</f>
        <v/>
      </c>
      <c r="H151" s="367" t="str">
        <f>กรอกข้อมูล!$H$1043</f>
        <v/>
      </c>
      <c r="I151" s="328" t="str">
        <f>กรอกข้อมูล!$S$1043</f>
        <v/>
      </c>
      <c r="J151" s="52"/>
      <c r="L151" t="str">
        <f t="shared" si="10"/>
        <v/>
      </c>
    </row>
    <row r="152" spans="1:12" ht="23.25" x14ac:dyDescent="0.5">
      <c r="A152" s="351" t="str">
        <f>กรอกข้อมูล!AJ1038</f>
        <v/>
      </c>
      <c r="B152" s="348" t="str">
        <f>กรอกข้อมูล!AJ1032</f>
        <v>ปกติ</v>
      </c>
      <c r="C152" s="353" t="str">
        <f>กรอกข้อมูล!I1025</f>
        <v/>
      </c>
      <c r="D152" s="336" t="str">
        <f t="shared" si="9"/>
        <v/>
      </c>
      <c r="E152" s="315" t="str">
        <f>กรอกข้อมูล!$T$1025</f>
        <v/>
      </c>
      <c r="F152" s="305"/>
      <c r="G152" s="354" t="str">
        <f>กรอกข้อมูล!$Y$1043</f>
        <v/>
      </c>
      <c r="H152" s="361" t="str">
        <f>กรอกข้อมูล!I1037</f>
        <v/>
      </c>
      <c r="I152" s="325" t="str">
        <f>กรอกข้อมูล!T1037</f>
        <v/>
      </c>
      <c r="J152" s="52"/>
      <c r="L152" t="str">
        <f t="shared" si="10"/>
        <v/>
      </c>
    </row>
    <row r="153" spans="1:12" ht="23.25" x14ac:dyDescent="0.5">
      <c r="A153" s="296"/>
      <c r="B153" s="349" t="str">
        <f>กรอกข้อมูล!AJ1033</f>
        <v>กิจกรรมกลุ่ม</v>
      </c>
      <c r="C153" s="355" t="str">
        <f>กรอกข้อมูล!I1026</f>
        <v/>
      </c>
      <c r="D153" s="340" t="str">
        <f t="shared" si="9"/>
        <v/>
      </c>
      <c r="E153" s="344" t="str">
        <f>กรอกข้อมูล!$T$1026</f>
        <v/>
      </c>
      <c r="F153" s="345"/>
      <c r="G153" s="356" t="str">
        <f>กรอกข้อมูล!$Z$1043</f>
        <v/>
      </c>
      <c r="H153" s="364" t="str">
        <f>กรอกข้อมูล!I1038</f>
        <v/>
      </c>
      <c r="I153" s="321" t="str">
        <f>กรอกข้อมูล!T1038</f>
        <v/>
      </c>
      <c r="J153" s="52"/>
      <c r="L153" t="str">
        <f t="shared" si="10"/>
        <v/>
      </c>
    </row>
    <row r="154" spans="1:12" ht="23.25" x14ac:dyDescent="0.5">
      <c r="A154" s="296"/>
      <c r="B154" s="349" t="str">
        <f>กรอกข้อมูล!AJ1034</f>
        <v>สื่อคอมพิวเตอร์</v>
      </c>
      <c r="C154" s="355" t="str">
        <f>กรอกข้อมูล!I1027</f>
        <v/>
      </c>
      <c r="D154" s="340" t="str">
        <f t="shared" si="9"/>
        <v/>
      </c>
      <c r="E154" s="344" t="str">
        <f>กรอกข้อมูล!$T$1027</f>
        <v/>
      </c>
      <c r="F154" s="345"/>
      <c r="G154" s="356" t="str">
        <f>กรอกข้อมูล!$AA$1043</f>
        <v/>
      </c>
      <c r="H154" s="364" t="str">
        <f>กรอกข้อมูล!I1039</f>
        <v/>
      </c>
      <c r="I154" s="321" t="str">
        <f>กรอกข้อมูล!T1039</f>
        <v/>
      </c>
      <c r="J154" s="52"/>
      <c r="L154" t="str">
        <f t="shared" si="10"/>
        <v/>
      </c>
    </row>
    <row r="155" spans="1:12" ht="23.25" x14ac:dyDescent="0.5">
      <c r="A155" s="296"/>
      <c r="B155" s="349" t="str">
        <f>กรอกข้อมูล!AJ1035</f>
        <v>นอกสถานที่</v>
      </c>
      <c r="C155" s="355" t="str">
        <f>กรอกข้อมูล!I1028</f>
        <v/>
      </c>
      <c r="D155" s="340" t="str">
        <f t="shared" si="9"/>
        <v/>
      </c>
      <c r="E155" s="344" t="str">
        <f>กรอกข้อมูล!$T$1028</f>
        <v/>
      </c>
      <c r="F155" s="345"/>
      <c r="G155" s="356" t="str">
        <f>กรอกข้อมูล!$AB$1043</f>
        <v/>
      </c>
      <c r="H155" s="364" t="str">
        <f>กรอกข้อมูล!I1040</f>
        <v/>
      </c>
      <c r="I155" s="321" t="str">
        <f>กรอกข้อมูล!T1040</f>
        <v/>
      </c>
      <c r="J155" s="52"/>
      <c r="L155" t="str">
        <f t="shared" si="10"/>
        <v/>
      </c>
    </row>
    <row r="156" spans="1:12" ht="23.25" x14ac:dyDescent="0.5">
      <c r="A156" s="296"/>
      <c r="B156" s="374" t="str">
        <f>กรอกข้อมูล!AJ1036</f>
        <v/>
      </c>
      <c r="C156" s="355" t="str">
        <f>กรอกข้อมูล!I1029</f>
        <v/>
      </c>
      <c r="D156" s="340" t="str">
        <f t="shared" si="9"/>
        <v/>
      </c>
      <c r="E156" s="344" t="str">
        <f>กรอกข้อมูล!$T$1029</f>
        <v/>
      </c>
      <c r="F156" s="345"/>
      <c r="G156" s="356" t="str">
        <f>กรอกข้อมูล!$AC$1043</f>
        <v/>
      </c>
      <c r="H156" s="364" t="str">
        <f>กรอกข้อมูล!I1041</f>
        <v/>
      </c>
      <c r="I156" s="321" t="str">
        <f>กรอกข้อมูล!T1041</f>
        <v/>
      </c>
      <c r="J156" s="52"/>
      <c r="L156" t="str">
        <f t="shared" si="10"/>
        <v/>
      </c>
    </row>
    <row r="157" spans="1:12" ht="23.25" x14ac:dyDescent="0.5">
      <c r="A157" s="300"/>
      <c r="B157" s="350" t="str">
        <f>กรอกข้อมูล!AJ1037</f>
        <v/>
      </c>
      <c r="C157" s="357" t="str">
        <f>กรอกข้อมูล!I1030</f>
        <v/>
      </c>
      <c r="D157" s="343" t="str">
        <f t="shared" si="9"/>
        <v/>
      </c>
      <c r="E157" s="310" t="str">
        <f>กรอกข้อมูล!$T$1030</f>
        <v/>
      </c>
      <c r="F157" s="311"/>
      <c r="G157" s="358" t="str">
        <f>กรอกข้อมูล!$AD$1043</f>
        <v/>
      </c>
      <c r="H157" s="367" t="str">
        <f>กรอกข้อมูล!I1042</f>
        <v/>
      </c>
      <c r="I157" s="328" t="str">
        <f>กรอกข้อมูล!T1042</f>
        <v/>
      </c>
      <c r="J157" s="52"/>
      <c r="L157" t="str">
        <f t="shared" si="10"/>
        <v/>
      </c>
    </row>
    <row r="158" spans="1:12" ht="23.25" x14ac:dyDescent="0.5">
      <c r="A158" s="48"/>
      <c r="B158" s="48"/>
      <c r="C158" s="48"/>
      <c r="D158" s="49"/>
      <c r="E158" s="30"/>
      <c r="F158" s="30"/>
      <c r="G158" s="50"/>
      <c r="H158" s="51"/>
      <c r="I158" s="15"/>
      <c r="J158" s="52"/>
      <c r="L158" t="str">
        <f t="shared" si="10"/>
        <v/>
      </c>
    </row>
    <row r="159" spans="1:12" ht="23.25" x14ac:dyDescent="0.5">
      <c r="A159" s="14"/>
      <c r="B159" s="42"/>
      <c r="C159" s="42"/>
      <c r="D159" s="42"/>
      <c r="E159" s="42"/>
      <c r="F159" s="44"/>
      <c r="G159" s="43"/>
      <c r="H159" s="15"/>
      <c r="I159" s="28"/>
      <c r="J159" s="52"/>
      <c r="L159" t="str">
        <f t="shared" si="10"/>
        <v/>
      </c>
    </row>
    <row r="160" spans="1:12" ht="23.25" x14ac:dyDescent="0.5">
      <c r="A160" s="86" t="s">
        <v>121</v>
      </c>
      <c r="B160" s="220">
        <f>กรอกข้อมูล!$P$1022</f>
        <v>4</v>
      </c>
      <c r="C160" s="14" t="s">
        <v>37</v>
      </c>
      <c r="D160" s="42"/>
      <c r="E160" s="42"/>
      <c r="F160" s="44"/>
      <c r="G160" s="43"/>
      <c r="H160" s="15"/>
      <c r="I160" s="28"/>
      <c r="J160" s="52"/>
      <c r="L160" t="str">
        <f t="shared" si="10"/>
        <v/>
      </c>
    </row>
    <row r="161" spans="1:12" ht="23.25" x14ac:dyDescent="0.5">
      <c r="A161" s="86"/>
      <c r="B161" s="85"/>
      <c r="C161" s="14"/>
      <c r="D161" s="42"/>
      <c r="E161" s="42"/>
      <c r="F161" s="44"/>
      <c r="G161" s="43"/>
      <c r="H161" s="15"/>
      <c r="I161" s="28"/>
      <c r="J161" s="15"/>
      <c r="L161" t="str">
        <f t="shared" si="10"/>
        <v/>
      </c>
    </row>
    <row r="162" spans="1:12" ht="23.25" x14ac:dyDescent="0.5">
      <c r="A162" s="196" t="s">
        <v>122</v>
      </c>
      <c r="B162" s="196"/>
      <c r="C162" s="196"/>
      <c r="D162" s="196"/>
      <c r="E162" s="196"/>
      <c r="F162" s="196"/>
      <c r="G162" s="196"/>
      <c r="H162" s="196"/>
      <c r="I162" s="196"/>
      <c r="J162" s="28"/>
      <c r="L162" t="str">
        <f t="shared" si="10"/>
        <v/>
      </c>
    </row>
    <row r="163" spans="1:12" ht="23.25" x14ac:dyDescent="0.5">
      <c r="A163" s="14" t="s">
        <v>259</v>
      </c>
      <c r="B163" s="15"/>
      <c r="C163" s="14"/>
      <c r="D163" s="14"/>
      <c r="E163" s="14"/>
      <c r="F163" s="14"/>
      <c r="G163" s="14"/>
      <c r="H163" s="14"/>
      <c r="I163" s="14"/>
      <c r="J163" s="28"/>
      <c r="L163" t="str">
        <f t="shared" si="10"/>
        <v/>
      </c>
    </row>
    <row r="164" spans="1:12" ht="47.25" customHeight="1" x14ac:dyDescent="0.5">
      <c r="A164" s="46" t="s">
        <v>123</v>
      </c>
      <c r="B164" s="47" t="s">
        <v>124</v>
      </c>
      <c r="C164" s="205" t="s">
        <v>125</v>
      </c>
      <c r="D164" s="206"/>
      <c r="E164" s="209" t="s">
        <v>42</v>
      </c>
      <c r="F164" s="210"/>
      <c r="G164" s="210" t="s">
        <v>6</v>
      </c>
      <c r="H164" s="213" t="s">
        <v>126</v>
      </c>
      <c r="I164" s="213"/>
      <c r="J164" s="28"/>
      <c r="L164" t="str">
        <f t="shared" si="10"/>
        <v/>
      </c>
    </row>
    <row r="165" spans="1:12" ht="46.5" x14ac:dyDescent="0.5">
      <c r="A165" s="290" t="str">
        <f>กำหนดตัวแปร!$B$3</f>
        <v>วิธีการสอน</v>
      </c>
      <c r="B165" s="291" t="str">
        <f>กำหนดตัวแปร!$B$3</f>
        <v>วิธีการสอน</v>
      </c>
      <c r="C165" s="207"/>
      <c r="D165" s="208"/>
      <c r="E165" s="211"/>
      <c r="F165" s="212"/>
      <c r="G165" s="212"/>
      <c r="H165" s="84" t="s">
        <v>46</v>
      </c>
      <c r="I165" s="84" t="s">
        <v>47</v>
      </c>
      <c r="L165" t="str">
        <f t="shared" si="10"/>
        <v/>
      </c>
    </row>
    <row r="166" spans="1:12" ht="23.25" x14ac:dyDescent="0.5">
      <c r="A166" s="292" t="str">
        <f>กรอกข้อมูล!AJ1032</f>
        <v>ปกติ</v>
      </c>
      <c r="B166" s="368" t="str">
        <f>กรอกข้อมูล!AJ1033</f>
        <v>กิจกรรมกลุ่ม</v>
      </c>
      <c r="C166" s="302">
        <f>กรอกข้อมูล!C1026</f>
        <v>-0.94428571428571395</v>
      </c>
      <c r="D166" s="336" t="str">
        <f t="shared" ref="D166:D221" si="11">L169</f>
        <v>*</v>
      </c>
      <c r="E166" s="315">
        <f>กรอกข้อมูล!$N$1026</f>
        <v>0.29399001267223357</v>
      </c>
      <c r="F166" s="305"/>
      <c r="G166" s="370">
        <f>กรอกข้อมูล!Y1038</f>
        <v>4.2474182620674929E-3</v>
      </c>
      <c r="H166" s="308">
        <f>กรอกข้อมูล!C1038</f>
        <v>-1.5510517014399368</v>
      </c>
      <c r="I166" s="308">
        <f>กรอกข้อมูล!N1038</f>
        <v>-0.33751972713149114</v>
      </c>
      <c r="L166" t="str">
        <f t="shared" si="10"/>
        <v/>
      </c>
    </row>
    <row r="167" spans="1:12" ht="43.5" customHeight="1" x14ac:dyDescent="0.5">
      <c r="A167" s="337"/>
      <c r="B167" s="369" t="str">
        <f>กรอกข้อมูล!AJ1034</f>
        <v>สื่อคอมพิวเตอร์</v>
      </c>
      <c r="C167" s="371">
        <f>กรอกข้อมูล!C1027</f>
        <v>-0.57678571428571423</v>
      </c>
      <c r="D167" s="340" t="str">
        <f t="shared" si="11"/>
        <v>*</v>
      </c>
      <c r="E167" s="344">
        <f>กรอกข้อมูล!$N$1027</f>
        <v>0.25985291445206926</v>
      </c>
      <c r="F167" s="345"/>
      <c r="G167" s="372">
        <f>กรอกข้อมูล!Y1039</f>
        <v>3.6788282648449661E-2</v>
      </c>
      <c r="H167" s="318">
        <f>กรอกข้อมูล!C1039</f>
        <v>-1.11309614442334</v>
      </c>
      <c r="I167" s="318">
        <f>กรอกข้อมูล!N1039</f>
        <v>-4.0475284148088542E-2</v>
      </c>
      <c r="L167" t="str">
        <f t="shared" si="10"/>
        <v/>
      </c>
    </row>
    <row r="168" spans="1:12" ht="23.25" x14ac:dyDescent="0.5">
      <c r="A168" s="337"/>
      <c r="B168" s="369" t="str">
        <f>กรอกข้อมูล!AJ1035</f>
        <v>นอกสถานที่</v>
      </c>
      <c r="C168" s="371">
        <f>กรอกข้อมูล!C1028</f>
        <v>-0.11053571428571418</v>
      </c>
      <c r="D168" s="340" t="str">
        <f t="shared" si="11"/>
        <v/>
      </c>
      <c r="E168" s="344">
        <f>กรอกข้อมูล!$N$1028</f>
        <v>0.25985291445206926</v>
      </c>
      <c r="F168" s="345"/>
      <c r="G168" s="372">
        <f>กรอกข้อมูล!Y1040</f>
        <v>0.69874739565691346</v>
      </c>
      <c r="H168" s="318">
        <f>กรอกข้อมูล!C1040</f>
        <v>-0.64684614442333987</v>
      </c>
      <c r="I168" s="318">
        <f>กรอกข้อมูล!N1040</f>
        <v>0.42577471585191151</v>
      </c>
      <c r="L168" t="str">
        <f t="shared" si="10"/>
        <v/>
      </c>
    </row>
    <row r="169" spans="1:12" ht="23.25" x14ac:dyDescent="0.5">
      <c r="A169" s="337"/>
      <c r="B169" s="369" t="str">
        <f>กรอกข้อมูล!AJ1036</f>
        <v/>
      </c>
      <c r="C169" s="371" t="str">
        <f>กรอกข้อมูล!C1029</f>
        <v/>
      </c>
      <c r="D169" s="340" t="str">
        <f t="shared" si="11"/>
        <v/>
      </c>
      <c r="E169" s="344" t="str">
        <f>กรอกข้อมูล!$N$1029</f>
        <v/>
      </c>
      <c r="F169" s="345"/>
      <c r="G169" s="372" t="str">
        <f>กรอกข้อมูล!Y1041</f>
        <v/>
      </c>
      <c r="H169" s="318" t="str">
        <f>กรอกข้อมูล!C1041</f>
        <v/>
      </c>
      <c r="I169" s="318" t="str">
        <f>กรอกข้อมูล!N1041</f>
        <v/>
      </c>
      <c r="L169" t="str">
        <f t="shared" si="10"/>
        <v>*</v>
      </c>
    </row>
    <row r="170" spans="1:12" ht="23.25" x14ac:dyDescent="0.5">
      <c r="A170" s="337"/>
      <c r="B170" s="369" t="str">
        <f>กรอกข้อมูล!AJ1037</f>
        <v/>
      </c>
      <c r="C170" s="371" t="str">
        <f>กรอกข้อมูล!C1030</f>
        <v/>
      </c>
      <c r="D170" s="340" t="str">
        <f t="shared" si="11"/>
        <v/>
      </c>
      <c r="E170" s="344" t="str">
        <f>กรอกข้อมูล!$N$1030</f>
        <v/>
      </c>
      <c r="F170" s="345"/>
      <c r="G170" s="372" t="str">
        <f>กรอกข้อมูล!Y1042</f>
        <v/>
      </c>
      <c r="H170" s="318" t="str">
        <f>กรอกข้อมูล!C1042</f>
        <v/>
      </c>
      <c r="I170" s="318" t="str">
        <f>กรอกข้อมูล!N1042</f>
        <v/>
      </c>
      <c r="L170" t="str">
        <f t="shared" si="10"/>
        <v>*</v>
      </c>
    </row>
    <row r="171" spans="1:12" ht="23.25" x14ac:dyDescent="0.5">
      <c r="A171" s="337"/>
      <c r="B171" s="369" t="str">
        <f>กรอกข้อมูล!AJ1038</f>
        <v/>
      </c>
      <c r="C171" s="371" t="str">
        <f>กรอกข้อมูล!C1031</f>
        <v/>
      </c>
      <c r="D171" s="340" t="str">
        <f t="shared" si="11"/>
        <v/>
      </c>
      <c r="E171" s="344" t="str">
        <f>กรอกข้อมูล!$N$1031</f>
        <v/>
      </c>
      <c r="F171" s="345"/>
      <c r="G171" s="372" t="str">
        <f>กรอกข้อมูล!Y1043</f>
        <v/>
      </c>
      <c r="H171" s="318" t="str">
        <f>กรอกข้อมูล!C1043</f>
        <v/>
      </c>
      <c r="I171" s="318" t="str">
        <f>กรอกข้อมูล!N1043</f>
        <v/>
      </c>
      <c r="J171" s="106"/>
      <c r="L171" t="str">
        <f t="shared" si="10"/>
        <v/>
      </c>
    </row>
    <row r="172" spans="1:12" ht="23.25" x14ac:dyDescent="0.5">
      <c r="A172" s="294"/>
      <c r="B172" s="291" t="str">
        <f>กรอกข้อมูล!AJ1039</f>
        <v/>
      </c>
      <c r="C172" s="309" t="str">
        <f>กรอกข้อมูล!C1032</f>
        <v/>
      </c>
      <c r="D172" s="295" t="str">
        <f t="shared" si="11"/>
        <v/>
      </c>
      <c r="E172" s="344" t="str">
        <f>กรอกข้อมูล!$N$1032</f>
        <v/>
      </c>
      <c r="F172" s="345"/>
      <c r="G172" s="373" t="str">
        <f>กรอกข้อมูล!Y1044</f>
        <v/>
      </c>
      <c r="H172" s="314" t="str">
        <f>กรอกข้อมูล!C1044</f>
        <v/>
      </c>
      <c r="I172" s="314" t="str">
        <f>กรอกข้อมูล!N1044</f>
        <v/>
      </c>
      <c r="J172" s="106"/>
      <c r="L172" t="str">
        <f t="shared" si="10"/>
        <v/>
      </c>
    </row>
    <row r="173" spans="1:12" ht="23.25" x14ac:dyDescent="0.5">
      <c r="A173" s="298" t="str">
        <f>กรอกข้อมูล!AJ1033</f>
        <v>กิจกรรมกลุ่ม</v>
      </c>
      <c r="B173" s="299" t="str">
        <f>กรอกข้อมูล!AJ1032</f>
        <v>ปกติ</v>
      </c>
      <c r="C173" s="322">
        <f>กรอกข้อมูล!$D$1025</f>
        <v>0.94428571428571395</v>
      </c>
      <c r="D173" s="336" t="str">
        <f t="shared" si="11"/>
        <v>*</v>
      </c>
      <c r="E173" s="375">
        <f>กรอกข้อมูล!$O$1025</f>
        <v>0.29399001267223357</v>
      </c>
      <c r="F173" s="376"/>
      <c r="G173" s="306">
        <f>กรอกข้อมูล!$Y$1038</f>
        <v>4.2474182620674929E-3</v>
      </c>
      <c r="H173" s="307">
        <f>กรอกข้อมูล!$D$1037</f>
        <v>0.33751972713149114</v>
      </c>
      <c r="I173" s="308">
        <f>กรอกข้อมูล!$O$1037</f>
        <v>1.5510517014399368</v>
      </c>
      <c r="J173" s="106"/>
      <c r="L173" t="str">
        <f t="shared" si="10"/>
        <v/>
      </c>
    </row>
    <row r="174" spans="1:12" ht="23.25" x14ac:dyDescent="0.5">
      <c r="A174" s="296"/>
      <c r="B174" s="297" t="str">
        <f>กรอกข้อมูล!AJ1034</f>
        <v>สื่อคอมพิวเตอร์</v>
      </c>
      <c r="C174" s="280">
        <f>กรอกข้อมูล!D1027</f>
        <v>0.36749999999999972</v>
      </c>
      <c r="D174" s="340" t="str">
        <f t="shared" si="11"/>
        <v/>
      </c>
      <c r="E174" s="377">
        <f>กรอกข้อมูล!$O$1027</f>
        <v>0.28623165165253434</v>
      </c>
      <c r="F174" s="378"/>
      <c r="G174" s="319">
        <f>กรอกข้อมูล!Z1039</f>
        <v>0.16022936153016956</v>
      </c>
      <c r="H174" s="320">
        <f>กรอกข้อมูล!D1039</f>
        <v>-0.22325350584566583</v>
      </c>
      <c r="I174" s="321">
        <f>กรอกข้อมูล!O1039</f>
        <v>0.95825350584566527</v>
      </c>
      <c r="J174" s="106"/>
      <c r="L174" t="str">
        <f t="shared" si="10"/>
        <v/>
      </c>
    </row>
    <row r="175" spans="1:12" ht="23.25" x14ac:dyDescent="0.5">
      <c r="A175" s="296"/>
      <c r="B175" s="297" t="str">
        <f>กรอกข้อมูล!AJ1035</f>
        <v>นอกสถานที่</v>
      </c>
      <c r="C175" s="280">
        <f>กรอกข้อมูล!D1028</f>
        <v>0.83374999999999977</v>
      </c>
      <c r="D175" s="340" t="str">
        <f t="shared" si="11"/>
        <v>*</v>
      </c>
      <c r="E175" s="377">
        <f>กรอกข้อมูล!$O$1028</f>
        <v>0.28623165165253434</v>
      </c>
      <c r="F175" s="378"/>
      <c r="G175" s="319">
        <f>กรอกข้อมูล!Z1040</f>
        <v>1.1491893279289876E-2</v>
      </c>
      <c r="H175" s="320">
        <f>กรอกข้อมูล!D1040</f>
        <v>0.24299649415433422</v>
      </c>
      <c r="I175" s="321">
        <f>กรอกข้อมูล!O1040</f>
        <v>1.4245035058456654</v>
      </c>
      <c r="J175" s="106"/>
      <c r="L175" t="str">
        <f t="shared" si="10"/>
        <v/>
      </c>
    </row>
    <row r="176" spans="1:12" ht="23.25" x14ac:dyDescent="0.5">
      <c r="A176" s="296"/>
      <c r="B176" s="338" t="str">
        <f>กรอกข้อมูล!AJ1036</f>
        <v/>
      </c>
      <c r="C176" s="280" t="str">
        <f>กรอกข้อมูล!D1029</f>
        <v/>
      </c>
      <c r="D176" s="340" t="str">
        <f t="shared" si="11"/>
        <v/>
      </c>
      <c r="E176" s="377" t="str">
        <f>กรอกข้อมูล!$O$1029</f>
        <v/>
      </c>
      <c r="F176" s="378"/>
      <c r="G176" s="319" t="str">
        <f>กรอกข้อมูล!Z1041</f>
        <v/>
      </c>
      <c r="H176" s="320" t="str">
        <f>กรอกข้อมูล!D1041</f>
        <v/>
      </c>
      <c r="I176" s="321" t="str">
        <f>กรอกข้อมูล!O1041</f>
        <v/>
      </c>
      <c r="J176" s="106"/>
      <c r="L176" t="str">
        <f t="shared" si="10"/>
        <v>*</v>
      </c>
    </row>
    <row r="177" spans="1:12" ht="23.25" x14ac:dyDescent="0.5">
      <c r="A177" s="296"/>
      <c r="B177" s="338" t="str">
        <f>กรอกข้อมูล!AJ1037</f>
        <v/>
      </c>
      <c r="C177" s="280" t="str">
        <f>กรอกข้อมูล!D1030</f>
        <v/>
      </c>
      <c r="D177" s="340" t="str">
        <f t="shared" si="11"/>
        <v/>
      </c>
      <c r="E177" s="377" t="str">
        <f>กรอกข้อมูล!$O$1030</f>
        <v/>
      </c>
      <c r="F177" s="378"/>
      <c r="G177" s="319" t="str">
        <f>กรอกข้อมูล!Z1042</f>
        <v/>
      </c>
      <c r="H177" s="320" t="str">
        <f>กรอกข้อมูล!D1042</f>
        <v/>
      </c>
      <c r="I177" s="321" t="str">
        <f>กรอกข้อมูล!O1042</f>
        <v/>
      </c>
      <c r="J177" s="52"/>
      <c r="L177" t="str">
        <f t="shared" si="10"/>
        <v/>
      </c>
    </row>
    <row r="178" spans="1:12" ht="23.25" x14ac:dyDescent="0.5">
      <c r="A178" s="296"/>
      <c r="B178" s="338" t="str">
        <f>กรอกข้อมูล!AJ1038</f>
        <v/>
      </c>
      <c r="C178" s="280" t="str">
        <f>กรอกข้อมูล!D1031</f>
        <v/>
      </c>
      <c r="D178" s="340" t="str">
        <f t="shared" si="11"/>
        <v/>
      </c>
      <c r="E178" s="377" t="str">
        <f>กรอกข้อมูล!$O$1031</f>
        <v/>
      </c>
      <c r="F178" s="378"/>
      <c r="G178" s="319" t="str">
        <f>กรอกข้อมูล!Z1043</f>
        <v/>
      </c>
      <c r="H178" s="320" t="str">
        <f>กรอกข้อมูล!D1043</f>
        <v/>
      </c>
      <c r="I178" s="321" t="str">
        <f>กรอกข้อมูล!O1043</f>
        <v/>
      </c>
      <c r="J178" s="52"/>
      <c r="L178" t="str">
        <f t="shared" si="10"/>
        <v>*</v>
      </c>
    </row>
    <row r="179" spans="1:12" ht="23.25" x14ac:dyDescent="0.5">
      <c r="A179" s="300"/>
      <c r="B179" s="341" t="str">
        <f>กรอกข้อมูล!AJ1039</f>
        <v/>
      </c>
      <c r="C179" s="286" t="str">
        <f>กรอกข้อมูล!D1032</f>
        <v/>
      </c>
      <c r="D179" s="295" t="str">
        <f t="shared" si="11"/>
        <v/>
      </c>
      <c r="E179" s="377" t="str">
        <f>กรอกข้อมูล!$O$1032</f>
        <v/>
      </c>
      <c r="F179" s="378"/>
      <c r="G179" s="326" t="str">
        <f>กรอกข้อมูล!Z1044</f>
        <v/>
      </c>
      <c r="H179" s="327" t="str">
        <f>กรอกข้อมูล!D1044</f>
        <v/>
      </c>
      <c r="I179" s="328" t="str">
        <f>กรอกข้อมูล!O1044</f>
        <v/>
      </c>
      <c r="J179" s="52"/>
      <c r="L179" t="str">
        <f t="shared" si="10"/>
        <v/>
      </c>
    </row>
    <row r="180" spans="1:12" ht="23.25" x14ac:dyDescent="0.5">
      <c r="A180" s="298" t="str">
        <f>กรอกข้อมูล!AJ1034</f>
        <v>สื่อคอมพิวเตอร์</v>
      </c>
      <c r="B180" s="299" t="str">
        <f>กรอกข้อมูล!AJ1032</f>
        <v>ปกติ</v>
      </c>
      <c r="C180" s="322">
        <f>กรอกข้อมูล!E1025</f>
        <v>0.57678571428571423</v>
      </c>
      <c r="D180" s="336" t="str">
        <f t="shared" si="11"/>
        <v>*</v>
      </c>
      <c r="E180" s="375">
        <f>กรอกข้อมูล!$P$1025</f>
        <v>0.25985291445206926</v>
      </c>
      <c r="F180" s="376"/>
      <c r="G180" s="354">
        <f>กรอกข้อมูล!$Y$1039</f>
        <v>3.6788282648449661E-2</v>
      </c>
      <c r="H180" s="361">
        <f>กรอกข้อมูล!E1037</f>
        <v>4.0475284148088542E-2</v>
      </c>
      <c r="I180" s="325">
        <f>กรอกข้อมูล!P1037</f>
        <v>1.11309614442334</v>
      </c>
      <c r="J180" s="52"/>
      <c r="L180" t="str">
        <f t="shared" si="10"/>
        <v/>
      </c>
    </row>
    <row r="181" spans="1:12" ht="23.25" x14ac:dyDescent="0.5">
      <c r="A181" s="296"/>
      <c r="B181" s="297" t="str">
        <f>กรอกข้อมูล!AJ1033</f>
        <v>กิจกรรมกลุ่ม</v>
      </c>
      <c r="C181" s="280">
        <f>กรอกข้อมูล!E1026</f>
        <v>-0.36749999999999972</v>
      </c>
      <c r="D181" s="340" t="str">
        <f t="shared" si="11"/>
        <v/>
      </c>
      <c r="E181" s="377">
        <f>กรอกข้อมูล!$P$1026</f>
        <v>0.28623165165253434</v>
      </c>
      <c r="F181" s="378"/>
      <c r="G181" s="356">
        <f>กรอกข้อมูล!$Z$1039</f>
        <v>0.16022936153016956</v>
      </c>
      <c r="H181" s="364">
        <f>กรอกข้อมูล!E1038</f>
        <v>-0.95825350584566527</v>
      </c>
      <c r="I181" s="321">
        <f>กรอกข้อมูล!P1038</f>
        <v>0.22325350584566583</v>
      </c>
      <c r="J181" s="52"/>
      <c r="L181" t="str">
        <f t="shared" si="10"/>
        <v/>
      </c>
    </row>
    <row r="182" spans="1:12" ht="23.25" x14ac:dyDescent="0.5">
      <c r="A182" s="296"/>
      <c r="B182" s="349" t="str">
        <f>กรอกข้อมูล!AJ1035</f>
        <v>นอกสถานที่</v>
      </c>
      <c r="C182" s="355">
        <f>กรอกข้อมูล!E1028</f>
        <v>0.46625000000000005</v>
      </c>
      <c r="D182" s="340" t="str">
        <f t="shared" si="11"/>
        <v/>
      </c>
      <c r="E182" s="377">
        <f>กรอกข้อมูล!$P$1028</f>
        <v>0.25104176546135132</v>
      </c>
      <c r="F182" s="378"/>
      <c r="G182" s="356">
        <f>กรอกข้อมูล!AA1040</f>
        <v>0.1046494055915566</v>
      </c>
      <c r="H182" s="364">
        <f>กรอกข้อมูล!E1040</f>
        <v>-5.1875099735682939E-2</v>
      </c>
      <c r="I182" s="321">
        <f>กรอกข้อมูล!P1040</f>
        <v>0.98437509973568305</v>
      </c>
      <c r="J182" s="52"/>
      <c r="L182" t="str">
        <f t="shared" si="10"/>
        <v/>
      </c>
    </row>
    <row r="183" spans="1:12" ht="23.25" x14ac:dyDescent="0.5">
      <c r="A183" s="296"/>
      <c r="B183" s="369" t="str">
        <f>กรอกข้อมูล!AJ1036</f>
        <v/>
      </c>
      <c r="C183" s="355" t="str">
        <f>กรอกข้อมูล!E1029</f>
        <v/>
      </c>
      <c r="D183" s="340" t="str">
        <f t="shared" si="11"/>
        <v/>
      </c>
      <c r="E183" s="377" t="str">
        <f>กรอกข้อมูล!$P$1029</f>
        <v/>
      </c>
      <c r="F183" s="378"/>
      <c r="G183" s="356" t="str">
        <f>กรอกข้อมูล!AA1041</f>
        <v/>
      </c>
      <c r="H183" s="364" t="str">
        <f>กรอกข้อมูล!E1041</f>
        <v/>
      </c>
      <c r="I183" s="321" t="str">
        <f>กรอกข้อมูล!P1041</f>
        <v/>
      </c>
      <c r="J183" s="52"/>
      <c r="L183" t="str">
        <f t="shared" si="10"/>
        <v>*</v>
      </c>
    </row>
    <row r="184" spans="1:12" ht="23.25" x14ac:dyDescent="0.5">
      <c r="A184" s="296"/>
      <c r="B184" s="369" t="str">
        <f>กรอกข้อมูล!AJ1037</f>
        <v/>
      </c>
      <c r="C184" s="355" t="str">
        <f>กรอกข้อมูล!E1030</f>
        <v/>
      </c>
      <c r="D184" s="340" t="str">
        <f t="shared" si="11"/>
        <v/>
      </c>
      <c r="E184" s="377" t="str">
        <f>กรอกข้อมูล!$P$1030</f>
        <v/>
      </c>
      <c r="F184" s="378"/>
      <c r="G184" s="356" t="str">
        <f>กรอกข้อมูล!AA1042</f>
        <v/>
      </c>
      <c r="H184" s="364" t="str">
        <f>กรอกข้อมูล!E1042</f>
        <v/>
      </c>
      <c r="I184" s="321" t="str">
        <f>กรอกข้อมูล!P1042</f>
        <v/>
      </c>
      <c r="J184" s="52"/>
      <c r="L184" t="str">
        <f t="shared" si="10"/>
        <v/>
      </c>
    </row>
    <row r="185" spans="1:12" ht="23.25" x14ac:dyDescent="0.5">
      <c r="A185" s="296"/>
      <c r="B185" s="369" t="str">
        <f>กรอกข้อมูล!AJ1038</f>
        <v/>
      </c>
      <c r="C185" s="355" t="str">
        <f>กรอกข้อมูล!E1031</f>
        <v/>
      </c>
      <c r="D185" s="340" t="str">
        <f t="shared" si="11"/>
        <v/>
      </c>
      <c r="E185" s="377" t="str">
        <f>กรอกข้อมูล!$P$1031</f>
        <v/>
      </c>
      <c r="F185" s="378"/>
      <c r="G185" s="356" t="str">
        <f>กรอกข้อมูล!AA1043</f>
        <v/>
      </c>
      <c r="H185" s="364" t="str">
        <f>กรอกข้อมูล!E1043</f>
        <v/>
      </c>
      <c r="I185" s="321" t="str">
        <f>กรอกข้อมูล!P1043</f>
        <v/>
      </c>
      <c r="J185" s="52"/>
      <c r="L185" t="str">
        <f t="shared" si="10"/>
        <v/>
      </c>
    </row>
    <row r="186" spans="1:12" ht="23.25" x14ac:dyDescent="0.5">
      <c r="A186" s="300"/>
      <c r="B186" s="291" t="str">
        <f>กรอกข้อมูล!AJ1039</f>
        <v/>
      </c>
      <c r="C186" s="357" t="str">
        <f>กรอกข้อมูล!E1032</f>
        <v/>
      </c>
      <c r="D186" s="295" t="str">
        <f t="shared" si="11"/>
        <v/>
      </c>
      <c r="E186" s="377" t="str">
        <f>กรอกข้อมูล!$P$1032</f>
        <v/>
      </c>
      <c r="F186" s="378"/>
      <c r="G186" s="358" t="str">
        <f>กรอกข้อมูล!AA1044</f>
        <v/>
      </c>
      <c r="H186" s="367" t="str">
        <f>กรอกข้อมูล!E1044</f>
        <v/>
      </c>
      <c r="I186" s="328" t="str">
        <f>กรอกข้อมูล!P1044</f>
        <v/>
      </c>
      <c r="J186" s="52"/>
      <c r="L186" t="str">
        <f t="shared" si="10"/>
        <v/>
      </c>
    </row>
    <row r="187" spans="1:12" ht="23.25" x14ac:dyDescent="0.5">
      <c r="A187" s="298" t="str">
        <f>กรอกข้อมูล!AJ1035</f>
        <v>นอกสถานที่</v>
      </c>
      <c r="B187" s="348" t="str">
        <f>กรอกข้อมูล!AJ1032</f>
        <v>ปกติ</v>
      </c>
      <c r="C187" s="353">
        <f>กรอกข้อมูล!F1025</f>
        <v>0.11053571428571418</v>
      </c>
      <c r="D187" s="336" t="str">
        <f t="shared" si="11"/>
        <v/>
      </c>
      <c r="E187" s="375">
        <f>กรอกข้อมูล!$Q$1025</f>
        <v>0.25985291445206926</v>
      </c>
      <c r="F187" s="376"/>
      <c r="G187" s="354">
        <f>กรอกข้อมูล!$Y$1040</f>
        <v>0.69874739565691346</v>
      </c>
      <c r="H187" s="361">
        <f>กรอกข้อมูล!F1037</f>
        <v>-0.42577471585191151</v>
      </c>
      <c r="I187" s="325">
        <f>กรอกข้อมูล!Q1037</f>
        <v>0.64684614442333987</v>
      </c>
      <c r="J187" s="52"/>
      <c r="L187" t="str">
        <f t="shared" si="10"/>
        <v/>
      </c>
    </row>
    <row r="188" spans="1:12" ht="23.25" x14ac:dyDescent="0.5">
      <c r="A188" s="296"/>
      <c r="B188" s="349" t="str">
        <f>กรอกข้อมูล!AJ1033</f>
        <v>กิจกรรมกลุ่ม</v>
      </c>
      <c r="C188" s="355">
        <f>กรอกข้อมูล!F1026</f>
        <v>-0.83374999999999977</v>
      </c>
      <c r="D188" s="340" t="str">
        <f t="shared" si="11"/>
        <v>*</v>
      </c>
      <c r="E188" s="377">
        <f>กรอกข้อมูล!$Q$1026</f>
        <v>0.28623165165253434</v>
      </c>
      <c r="F188" s="378"/>
      <c r="G188" s="356">
        <f>กรอกข้อมูล!$Z$1040</f>
        <v>1.1491893279289876E-2</v>
      </c>
      <c r="H188" s="364">
        <f>กรอกข้อมูล!F1038</f>
        <v>-1.4245035058456654</v>
      </c>
      <c r="I188" s="321">
        <f>กรอกข้อมูล!Q1038</f>
        <v>-0.24299649415433422</v>
      </c>
      <c r="J188" s="52"/>
      <c r="L188" t="str">
        <f t="shared" si="10"/>
        <v/>
      </c>
    </row>
    <row r="189" spans="1:12" ht="23.25" x14ac:dyDescent="0.5">
      <c r="A189" s="296"/>
      <c r="B189" s="349" t="str">
        <f>กรอกข้อมูล!AJ1034</f>
        <v>สื่อคอมพิวเตอร์</v>
      </c>
      <c r="C189" s="355">
        <f>กรอกข้อมูล!F1027</f>
        <v>-0.46625000000000005</v>
      </c>
      <c r="D189" s="340" t="str">
        <f t="shared" si="11"/>
        <v/>
      </c>
      <c r="E189" s="377">
        <f>กรอกข้อมูล!$Q$1027</f>
        <v>0.25104176546135132</v>
      </c>
      <c r="F189" s="378"/>
      <c r="G189" s="356">
        <f>กรอกข้อมูล!$AA$1040</f>
        <v>0.1046494055915566</v>
      </c>
      <c r="H189" s="364">
        <f>กรอกข้อมูล!F1039</f>
        <v>-0.98437509973568305</v>
      </c>
      <c r="I189" s="321">
        <f>กรอกข้อมูล!Q1039</f>
        <v>5.1875099735682939E-2</v>
      </c>
      <c r="J189" s="52"/>
      <c r="L189" t="str">
        <f t="shared" si="10"/>
        <v/>
      </c>
    </row>
    <row r="190" spans="1:12" ht="23.25" x14ac:dyDescent="0.5">
      <c r="A190" s="296"/>
      <c r="B190" s="369" t="str">
        <f>กรอกข้อมูล!AJ1036</f>
        <v/>
      </c>
      <c r="C190" s="355" t="str">
        <f>กรอกข้อมูล!F1029</f>
        <v/>
      </c>
      <c r="D190" s="340" t="str">
        <f t="shared" si="11"/>
        <v/>
      </c>
      <c r="E190" s="377" t="str">
        <f>กรอกข้อมูล!$Q$1029</f>
        <v/>
      </c>
      <c r="F190" s="378"/>
      <c r="G190" s="356" t="str">
        <f>กรอกข้อมูล!AB1041</f>
        <v/>
      </c>
      <c r="H190" s="364" t="str">
        <f>กรอกข้อมูล!F1041</f>
        <v/>
      </c>
      <c r="I190" s="321" t="str">
        <f>กรอกข้อมูล!Q1041</f>
        <v/>
      </c>
      <c r="J190" s="52"/>
      <c r="L190" t="str">
        <f t="shared" si="10"/>
        <v/>
      </c>
    </row>
    <row r="191" spans="1:12" ht="23.25" x14ac:dyDescent="0.5">
      <c r="A191" s="296"/>
      <c r="B191" s="369" t="str">
        <f>กรอกข้อมูล!AJ1037</f>
        <v/>
      </c>
      <c r="C191" s="355" t="str">
        <f>กรอกข้อมูล!F1030</f>
        <v/>
      </c>
      <c r="D191" s="340" t="str">
        <f t="shared" si="11"/>
        <v/>
      </c>
      <c r="E191" s="377" t="str">
        <f>กรอกข้อมูล!$Q$1030</f>
        <v/>
      </c>
      <c r="F191" s="378"/>
      <c r="G191" s="356" t="str">
        <f>กรอกข้อมูล!AB1042</f>
        <v/>
      </c>
      <c r="H191" s="364" t="str">
        <f>กรอกข้อมูล!F1042</f>
        <v/>
      </c>
      <c r="I191" s="321" t="str">
        <f>กรอกข้อมูล!Q1042</f>
        <v/>
      </c>
      <c r="J191" s="52"/>
      <c r="L191" t="str">
        <f t="shared" si="10"/>
        <v>*</v>
      </c>
    </row>
    <row r="192" spans="1:12" ht="23.25" x14ac:dyDescent="0.5">
      <c r="A192" s="296"/>
      <c r="B192" s="369" t="str">
        <f>กรอกข้อมูล!AJ1038</f>
        <v/>
      </c>
      <c r="C192" s="355" t="str">
        <f>กรอกข้อมูล!F1031</f>
        <v/>
      </c>
      <c r="D192" s="340" t="str">
        <f t="shared" si="11"/>
        <v/>
      </c>
      <c r="E192" s="377" t="str">
        <f>กรอกข้อมูล!$Q$1031</f>
        <v/>
      </c>
      <c r="F192" s="378"/>
      <c r="G192" s="356" t="str">
        <f>กรอกข้อมูล!AB1043</f>
        <v/>
      </c>
      <c r="H192" s="364" t="str">
        <f>กรอกข้อมูล!F1043</f>
        <v/>
      </c>
      <c r="I192" s="321" t="str">
        <f>กรอกข้อมูล!Q1043</f>
        <v/>
      </c>
      <c r="J192" s="52"/>
      <c r="L192" t="str">
        <f t="shared" si="10"/>
        <v/>
      </c>
    </row>
    <row r="193" spans="1:12" ht="23.25" x14ac:dyDescent="0.5">
      <c r="A193" s="300"/>
      <c r="B193" s="291" t="str">
        <f>กรอกข้อมูล!AJ1039</f>
        <v/>
      </c>
      <c r="C193" s="357" t="str">
        <f>กรอกข้อมูล!F1032</f>
        <v/>
      </c>
      <c r="D193" s="295" t="str">
        <f t="shared" si="11"/>
        <v/>
      </c>
      <c r="E193" s="377" t="str">
        <f>กรอกข้อมูล!$Q$1032</f>
        <v/>
      </c>
      <c r="F193" s="378"/>
      <c r="G193" s="358" t="str">
        <f>กรอกข้อมูล!AB1044</f>
        <v/>
      </c>
      <c r="H193" s="367" t="str">
        <f>กรอกข้อมูล!F1044</f>
        <v/>
      </c>
      <c r="I193" s="328" t="str">
        <f>กรอกข้อมูล!Q1044</f>
        <v/>
      </c>
      <c r="J193" s="52"/>
      <c r="L193" t="str">
        <f t="shared" si="10"/>
        <v/>
      </c>
    </row>
    <row r="194" spans="1:12" ht="23.25" x14ac:dyDescent="0.5">
      <c r="A194" s="351" t="str">
        <f>กรอกข้อมูล!AJ1036</f>
        <v/>
      </c>
      <c r="B194" s="348" t="str">
        <f>กรอกข้อมูล!AJ1032</f>
        <v>ปกติ</v>
      </c>
      <c r="C194" s="353" t="str">
        <f>กรอกข้อมูล!G1025</f>
        <v/>
      </c>
      <c r="D194" s="336" t="str">
        <f t="shared" si="11"/>
        <v/>
      </c>
      <c r="E194" s="375" t="str">
        <f>กรอกข้อมูล!$R$1025</f>
        <v/>
      </c>
      <c r="F194" s="376"/>
      <c r="G194" s="354" t="str">
        <f>กรอกข้อมูล!$Y$1041</f>
        <v/>
      </c>
      <c r="H194" s="324" t="str">
        <f>กรอกข้อมูล!G1037</f>
        <v/>
      </c>
      <c r="I194" s="325" t="str">
        <f>กรอกข้อมูล!R1037</f>
        <v/>
      </c>
      <c r="J194" s="52"/>
      <c r="L194" t="str">
        <f t="shared" si="10"/>
        <v/>
      </c>
    </row>
    <row r="195" spans="1:12" ht="23.25" x14ac:dyDescent="0.5">
      <c r="A195" s="296"/>
      <c r="B195" s="349" t="str">
        <f>กรอกข้อมูล!AJ1033</f>
        <v>กิจกรรมกลุ่ม</v>
      </c>
      <c r="C195" s="355" t="str">
        <f>กรอกข้อมูล!G1026</f>
        <v/>
      </c>
      <c r="D195" s="340" t="str">
        <f t="shared" si="11"/>
        <v/>
      </c>
      <c r="E195" s="377" t="str">
        <f>กรอกข้อมูล!$R$1026</f>
        <v/>
      </c>
      <c r="F195" s="378"/>
      <c r="G195" s="356" t="str">
        <f>กรอกข้อมูล!$Z$1041</f>
        <v/>
      </c>
      <c r="H195" s="320" t="str">
        <f>กรอกข้อมูล!G1038</f>
        <v/>
      </c>
      <c r="I195" s="321" t="str">
        <f>กรอกข้อมูล!R1038</f>
        <v/>
      </c>
      <c r="J195" s="52"/>
      <c r="L195" t="str">
        <f t="shared" si="10"/>
        <v/>
      </c>
    </row>
    <row r="196" spans="1:12" ht="23.25" x14ac:dyDescent="0.5">
      <c r="A196" s="296"/>
      <c r="B196" s="349" t="str">
        <f>กรอกข้อมูล!AJ1034</f>
        <v>สื่อคอมพิวเตอร์</v>
      </c>
      <c r="C196" s="355" t="str">
        <f>กรอกข้อมูล!G1027</f>
        <v/>
      </c>
      <c r="D196" s="340" t="str">
        <f t="shared" si="11"/>
        <v/>
      </c>
      <c r="E196" s="377" t="str">
        <f>กรอกข้อมูล!$R$1027</f>
        <v/>
      </c>
      <c r="F196" s="378"/>
      <c r="G196" s="356" t="str">
        <f>กรอกข้อมูล!$AA$1041</f>
        <v/>
      </c>
      <c r="H196" s="320" t="str">
        <f>กรอกข้อมูล!G1039</f>
        <v/>
      </c>
      <c r="I196" s="321" t="str">
        <f>กรอกข้อมูล!R1039</f>
        <v/>
      </c>
      <c r="J196" s="52"/>
      <c r="L196" t="str">
        <f t="shared" si="10"/>
        <v/>
      </c>
    </row>
    <row r="197" spans="1:12" ht="23.25" x14ac:dyDescent="0.5">
      <c r="A197" s="296"/>
      <c r="B197" s="349" t="str">
        <f>กรอกข้อมูล!AJ1035</f>
        <v>นอกสถานที่</v>
      </c>
      <c r="C197" s="355" t="str">
        <f>กรอกข้อมูล!G1028</f>
        <v/>
      </c>
      <c r="D197" s="340" t="str">
        <f t="shared" si="11"/>
        <v/>
      </c>
      <c r="E197" s="377" t="str">
        <f>กรอกข้อมูล!$R$1028</f>
        <v/>
      </c>
      <c r="F197" s="378"/>
      <c r="G197" s="356" t="str">
        <f>กรอกข้อมูล!$AB$1041</f>
        <v/>
      </c>
      <c r="H197" s="320" t="str">
        <f>กรอกข้อมูล!G1040</f>
        <v/>
      </c>
      <c r="I197" s="321" t="str">
        <f>กรอกข้อมูล!R1040</f>
        <v/>
      </c>
      <c r="J197" s="52"/>
      <c r="L197" t="str">
        <f t="shared" si="10"/>
        <v/>
      </c>
    </row>
    <row r="198" spans="1:12" ht="23.25" x14ac:dyDescent="0.5">
      <c r="A198" s="296"/>
      <c r="B198" s="369" t="str">
        <f>กรอกข้อมูล!AJ1037</f>
        <v/>
      </c>
      <c r="C198" s="355" t="str">
        <f>กรอกข้อมูล!G1030</f>
        <v/>
      </c>
      <c r="D198" s="340" t="str">
        <f t="shared" si="11"/>
        <v/>
      </c>
      <c r="E198" s="377" t="str">
        <f>กรอกข้อมูล!$R$1030</f>
        <v/>
      </c>
      <c r="F198" s="378"/>
      <c r="G198" s="356" t="str">
        <f>กรอกข้อมูล!AC1042</f>
        <v/>
      </c>
      <c r="H198" s="320" t="str">
        <f>กรอกข้อมูล!G1042</f>
        <v/>
      </c>
      <c r="I198" s="321" t="str">
        <f>กรอกข้อมูล!R1042</f>
        <v/>
      </c>
      <c r="J198" s="52"/>
      <c r="L198" t="str">
        <f t="shared" si="10"/>
        <v/>
      </c>
    </row>
    <row r="199" spans="1:12" ht="23.25" x14ac:dyDescent="0.5">
      <c r="A199" s="296"/>
      <c r="B199" s="369" t="str">
        <f>กรอกข้อมูล!AJ1038</f>
        <v/>
      </c>
      <c r="C199" s="355" t="str">
        <f>กรอกข้อมูล!G1031</f>
        <v/>
      </c>
      <c r="D199" s="340" t="str">
        <f t="shared" si="11"/>
        <v/>
      </c>
      <c r="E199" s="377" t="str">
        <f>กรอกข้อมูล!$R$1031</f>
        <v/>
      </c>
      <c r="F199" s="378"/>
      <c r="G199" s="356" t="str">
        <f>กรอกข้อมูล!AC1043</f>
        <v/>
      </c>
      <c r="H199" s="320" t="str">
        <f>กรอกข้อมูล!G1043</f>
        <v/>
      </c>
      <c r="I199" s="321" t="str">
        <f>กรอกข้อมูล!R1043</f>
        <v/>
      </c>
      <c r="J199" s="52"/>
      <c r="L199" t="str">
        <f t="shared" si="10"/>
        <v/>
      </c>
    </row>
    <row r="200" spans="1:12" ht="23.25" x14ac:dyDescent="0.5">
      <c r="A200" s="300"/>
      <c r="B200" s="291" t="str">
        <f>กรอกข้อมูล!AJ1039</f>
        <v/>
      </c>
      <c r="C200" s="357" t="str">
        <f>กรอกข้อมูล!G1032</f>
        <v/>
      </c>
      <c r="D200" s="295" t="str">
        <f t="shared" si="11"/>
        <v/>
      </c>
      <c r="E200" s="377" t="str">
        <f>กรอกข้อมูล!$R$1032</f>
        <v/>
      </c>
      <c r="F200" s="378"/>
      <c r="G200" s="358" t="str">
        <f>กรอกข้อมูล!AC1044</f>
        <v/>
      </c>
      <c r="H200" s="327" t="str">
        <f>กรอกข้อมูล!G1044</f>
        <v/>
      </c>
      <c r="I200" s="328" t="str">
        <f>กรอกข้อมูล!R1044</f>
        <v/>
      </c>
      <c r="J200" s="52"/>
      <c r="L200" t="str">
        <f t="shared" si="10"/>
        <v/>
      </c>
    </row>
    <row r="201" spans="1:12" ht="23.25" x14ac:dyDescent="0.5">
      <c r="A201" s="351" t="str">
        <f>กรอกข้อมูล!AJ1037</f>
        <v/>
      </c>
      <c r="B201" s="348" t="str">
        <f>กรอกข้อมูล!AJ1032</f>
        <v>ปกติ</v>
      </c>
      <c r="C201" s="353" t="str">
        <f>กรอกข้อมูล!H1025</f>
        <v/>
      </c>
      <c r="D201" s="336" t="str">
        <f t="shared" si="11"/>
        <v/>
      </c>
      <c r="E201" s="375" t="str">
        <f>กรอกข้อมูล!$S$1025</f>
        <v/>
      </c>
      <c r="F201" s="376"/>
      <c r="G201" s="354" t="str">
        <f>กรอกข้อมูล!$Y$1042</f>
        <v/>
      </c>
      <c r="H201" s="361" t="str">
        <f>กรอกข้อมูล!H1037</f>
        <v/>
      </c>
      <c r="I201" s="325" t="str">
        <f>กรอกข้อมูล!S1037</f>
        <v/>
      </c>
      <c r="J201" s="52"/>
      <c r="L201" t="str">
        <f t="shared" si="10"/>
        <v/>
      </c>
    </row>
    <row r="202" spans="1:12" ht="23.25" x14ac:dyDescent="0.5">
      <c r="A202" s="296"/>
      <c r="B202" s="349" t="str">
        <f>กรอกข้อมูล!AJ1033</f>
        <v>กิจกรรมกลุ่ม</v>
      </c>
      <c r="C202" s="355" t="str">
        <f>กรอกข้อมูล!H1026</f>
        <v/>
      </c>
      <c r="D202" s="340" t="str">
        <f t="shared" si="11"/>
        <v/>
      </c>
      <c r="E202" s="377" t="str">
        <f>กรอกข้อมูล!$S$1026</f>
        <v/>
      </c>
      <c r="F202" s="378"/>
      <c r="G202" s="356" t="str">
        <f>กรอกข้อมูล!$Z$1042</f>
        <v/>
      </c>
      <c r="H202" s="364" t="str">
        <f>กรอกข้อมูล!H1038</f>
        <v/>
      </c>
      <c r="I202" s="321" t="str">
        <f>กรอกข้อมูล!S1038</f>
        <v/>
      </c>
      <c r="J202" s="52"/>
      <c r="L202" t="str">
        <f t="shared" si="10"/>
        <v/>
      </c>
    </row>
    <row r="203" spans="1:12" ht="23.25" x14ac:dyDescent="0.5">
      <c r="A203" s="296"/>
      <c r="B203" s="349" t="str">
        <f>กรอกข้อมูล!AJ1034</f>
        <v>สื่อคอมพิวเตอร์</v>
      </c>
      <c r="C203" s="355" t="str">
        <f>กรอกข้อมูล!H1027</f>
        <v/>
      </c>
      <c r="D203" s="340" t="str">
        <f t="shared" si="11"/>
        <v/>
      </c>
      <c r="E203" s="377" t="str">
        <f>กรอกข้อมูล!$S$1027</f>
        <v/>
      </c>
      <c r="F203" s="378"/>
      <c r="G203" s="356" t="str">
        <f>กรอกข้อมูล!$AA$1042</f>
        <v/>
      </c>
      <c r="H203" s="364" t="str">
        <f>กรอกข้อมูล!H1039</f>
        <v/>
      </c>
      <c r="I203" s="321" t="str">
        <f>กรอกข้อมูล!S1039</f>
        <v/>
      </c>
      <c r="J203" s="52"/>
      <c r="L203" t="str">
        <f t="shared" si="10"/>
        <v/>
      </c>
    </row>
    <row r="204" spans="1:12" ht="23.25" x14ac:dyDescent="0.5">
      <c r="A204" s="296"/>
      <c r="B204" s="349" t="str">
        <f>กรอกข้อมูล!AJ1035</f>
        <v>นอกสถานที่</v>
      </c>
      <c r="C204" s="355" t="str">
        <f>กรอกข้อมูล!H1028</f>
        <v/>
      </c>
      <c r="D204" s="340" t="str">
        <f t="shared" si="11"/>
        <v/>
      </c>
      <c r="E204" s="377" t="str">
        <f>กรอกข้อมูล!$S$1028</f>
        <v/>
      </c>
      <c r="F204" s="378"/>
      <c r="G204" s="356" t="str">
        <f>กรอกข้อมูล!$AB$1042</f>
        <v/>
      </c>
      <c r="H204" s="364" t="str">
        <f>กรอกข้อมูล!H1040</f>
        <v/>
      </c>
      <c r="I204" s="321" t="str">
        <f>กรอกข้อมูล!S1040</f>
        <v/>
      </c>
      <c r="J204" s="52"/>
      <c r="L204" t="str">
        <f t="shared" si="10"/>
        <v/>
      </c>
    </row>
    <row r="205" spans="1:12" ht="23.25" x14ac:dyDescent="0.5">
      <c r="A205" s="296"/>
      <c r="B205" s="374" t="str">
        <f>กรอกข้อมูล!AJ1036</f>
        <v/>
      </c>
      <c r="C205" s="355" t="str">
        <f>กรอกข้อมูล!H1029</f>
        <v/>
      </c>
      <c r="D205" s="340" t="str">
        <f t="shared" si="11"/>
        <v/>
      </c>
      <c r="E205" s="377" t="str">
        <f>กรอกข้อมูล!$S$1029</f>
        <v/>
      </c>
      <c r="F205" s="378"/>
      <c r="G205" s="356" t="str">
        <f>กรอกข้อมูล!$AC$1042</f>
        <v/>
      </c>
      <c r="H205" s="364" t="str">
        <f>กรอกข้อมูล!H1041</f>
        <v/>
      </c>
      <c r="I205" s="321" t="str">
        <f>กรอกข้อมูล!S1041</f>
        <v/>
      </c>
      <c r="J205" s="52"/>
      <c r="L205" t="str">
        <f t="shared" si="10"/>
        <v/>
      </c>
    </row>
    <row r="206" spans="1:12" ht="23.25" x14ac:dyDescent="0.5">
      <c r="A206" s="296"/>
      <c r="B206" s="369" t="str">
        <f>กรอกข้อมูล!AJ1038</f>
        <v/>
      </c>
      <c r="C206" s="355" t="str">
        <f>กรอกข้อมูล!H1031</f>
        <v/>
      </c>
      <c r="D206" s="340" t="str">
        <f t="shared" si="11"/>
        <v/>
      </c>
      <c r="E206" s="377" t="str">
        <f>กรอกข้อมูล!$S$1031</f>
        <v/>
      </c>
      <c r="F206" s="378"/>
      <c r="G206" s="356" t="str">
        <f>กรอกข้อมูล!AD1043</f>
        <v/>
      </c>
      <c r="H206" s="364" t="str">
        <f>กรอกข้อมูล!H1043</f>
        <v/>
      </c>
      <c r="I206" s="321" t="str">
        <f>กรอกข้อมูล!S1043</f>
        <v/>
      </c>
      <c r="J206" s="52"/>
      <c r="L206" t="str">
        <f t="shared" si="10"/>
        <v/>
      </c>
    </row>
    <row r="207" spans="1:12" ht="23.25" x14ac:dyDescent="0.5">
      <c r="A207" s="300"/>
      <c r="B207" s="291" t="str">
        <f>กรอกข้อมูล!AJ1039</f>
        <v/>
      </c>
      <c r="C207" s="357" t="str">
        <f>กรอกข้อมูล!H1032</f>
        <v/>
      </c>
      <c r="D207" s="295" t="str">
        <f t="shared" si="11"/>
        <v/>
      </c>
      <c r="E207" s="377" t="str">
        <f>กรอกข้อมูล!$S$1032</f>
        <v/>
      </c>
      <c r="F207" s="378"/>
      <c r="G207" s="358" t="str">
        <f>กรอกข้อมูล!AD1044</f>
        <v/>
      </c>
      <c r="H207" s="367" t="str">
        <f>กรอกข้อมูล!H1044</f>
        <v/>
      </c>
      <c r="I207" s="328" t="str">
        <f>กรอกข้อมูล!S1044</f>
        <v/>
      </c>
      <c r="J207" s="52"/>
      <c r="L207" t="str">
        <f t="shared" si="10"/>
        <v/>
      </c>
    </row>
    <row r="208" spans="1:12" ht="23.25" x14ac:dyDescent="0.5">
      <c r="A208" s="351" t="str">
        <f>กรอกข้อมูล!AJ1038</f>
        <v/>
      </c>
      <c r="B208" s="348" t="str">
        <f>กรอกข้อมูล!AJ1032</f>
        <v>ปกติ</v>
      </c>
      <c r="C208" s="353" t="str">
        <f>กรอกข้อมูล!I1025</f>
        <v/>
      </c>
      <c r="D208" s="336" t="str">
        <f t="shared" si="11"/>
        <v/>
      </c>
      <c r="E208" s="375" t="str">
        <f>กรอกข้อมูล!$T$1025</f>
        <v/>
      </c>
      <c r="F208" s="376"/>
      <c r="G208" s="354" t="str">
        <f>กรอกข้อมูล!$Y$1043</f>
        <v/>
      </c>
      <c r="H208" s="361" t="str">
        <f>กรอกข้อมูล!I1037</f>
        <v/>
      </c>
      <c r="I208" s="325" t="str">
        <f>กรอกข้อมูล!T1037</f>
        <v/>
      </c>
      <c r="J208" s="52"/>
      <c r="L208" t="str">
        <f t="shared" si="10"/>
        <v/>
      </c>
    </row>
    <row r="209" spans="1:12" ht="23.25" x14ac:dyDescent="0.5">
      <c r="A209" s="296"/>
      <c r="B209" s="349" t="str">
        <f>กรอกข้อมูล!AJ1033</f>
        <v>กิจกรรมกลุ่ม</v>
      </c>
      <c r="C209" s="355" t="str">
        <f>กรอกข้อมูล!I1026</f>
        <v/>
      </c>
      <c r="D209" s="340" t="str">
        <f t="shared" si="11"/>
        <v/>
      </c>
      <c r="E209" s="377" t="str">
        <f>กรอกข้อมูล!$T$1026</f>
        <v/>
      </c>
      <c r="F209" s="378"/>
      <c r="G209" s="356" t="str">
        <f>กรอกข้อมูล!$Z$1043</f>
        <v/>
      </c>
      <c r="H209" s="364" t="str">
        <f>กรอกข้อมูล!I1038</f>
        <v/>
      </c>
      <c r="I209" s="321" t="str">
        <f>กรอกข้อมูล!T1038</f>
        <v/>
      </c>
      <c r="J209" s="52"/>
      <c r="L209" t="str">
        <f t="shared" si="10"/>
        <v/>
      </c>
    </row>
    <row r="210" spans="1:12" ht="23.25" x14ac:dyDescent="0.5">
      <c r="A210" s="296"/>
      <c r="B210" s="349" t="str">
        <f>กรอกข้อมูล!AJ1034</f>
        <v>สื่อคอมพิวเตอร์</v>
      </c>
      <c r="C210" s="355" t="str">
        <f>กรอกข้อมูล!I1027</f>
        <v/>
      </c>
      <c r="D210" s="340" t="str">
        <f t="shared" si="11"/>
        <v/>
      </c>
      <c r="E210" s="377" t="str">
        <f>กรอกข้อมูล!$T$1027</f>
        <v/>
      </c>
      <c r="F210" s="378"/>
      <c r="G210" s="356" t="str">
        <f>กรอกข้อมูล!$AA$1043</f>
        <v/>
      </c>
      <c r="H210" s="364" t="str">
        <f>กรอกข้อมูล!I1039</f>
        <v/>
      </c>
      <c r="I210" s="321" t="str">
        <f>กรอกข้อมูล!T1039</f>
        <v/>
      </c>
      <c r="J210" s="52"/>
      <c r="L210" t="str">
        <f t="shared" ref="L210:L273" si="12">IF(G207=0,"",IF(G207&lt;=0.05,"*",""))</f>
        <v/>
      </c>
    </row>
    <row r="211" spans="1:12" ht="23.25" x14ac:dyDescent="0.5">
      <c r="A211" s="296"/>
      <c r="B211" s="349" t="str">
        <f>กรอกข้อมูล!AJ1035</f>
        <v>นอกสถานที่</v>
      </c>
      <c r="C211" s="355" t="str">
        <f>กรอกข้อมูล!I1028</f>
        <v/>
      </c>
      <c r="D211" s="340" t="str">
        <f t="shared" si="11"/>
        <v/>
      </c>
      <c r="E211" s="377" t="str">
        <f>กรอกข้อมูล!$T$1028</f>
        <v/>
      </c>
      <c r="F211" s="378"/>
      <c r="G211" s="356" t="str">
        <f>กรอกข้อมูล!$AB$1043</f>
        <v/>
      </c>
      <c r="H211" s="364" t="str">
        <f>กรอกข้อมูล!I1040</f>
        <v/>
      </c>
      <c r="I211" s="321" t="str">
        <f>กรอกข้อมูล!T1040</f>
        <v/>
      </c>
      <c r="J211" s="52"/>
      <c r="L211" t="str">
        <f t="shared" si="12"/>
        <v/>
      </c>
    </row>
    <row r="212" spans="1:12" ht="23.25" x14ac:dyDescent="0.5">
      <c r="A212" s="296"/>
      <c r="B212" s="374" t="str">
        <f>กรอกข้อมูล!AJ1036</f>
        <v/>
      </c>
      <c r="C212" s="355" t="str">
        <f>กรอกข้อมูล!I1029</f>
        <v/>
      </c>
      <c r="D212" s="340" t="str">
        <f t="shared" si="11"/>
        <v/>
      </c>
      <c r="E212" s="377" t="str">
        <f>กรอกข้อมูล!$T$1029</f>
        <v/>
      </c>
      <c r="F212" s="378"/>
      <c r="G212" s="356" t="str">
        <f>กรอกข้อมูล!$AC$1043</f>
        <v/>
      </c>
      <c r="H212" s="364" t="str">
        <f>กรอกข้อมูล!I1041</f>
        <v/>
      </c>
      <c r="I212" s="321" t="str">
        <f>กรอกข้อมูล!T1041</f>
        <v/>
      </c>
      <c r="J212" s="52"/>
      <c r="L212" t="str">
        <f t="shared" si="12"/>
        <v/>
      </c>
    </row>
    <row r="213" spans="1:12" ht="23.25" x14ac:dyDescent="0.5">
      <c r="A213" s="296"/>
      <c r="B213" s="369" t="str">
        <f>กรอกข้อมูล!AJ1037</f>
        <v/>
      </c>
      <c r="C213" s="355" t="str">
        <f>กรอกข้อมูล!I1030</f>
        <v/>
      </c>
      <c r="D213" s="340" t="str">
        <f t="shared" si="11"/>
        <v/>
      </c>
      <c r="E213" s="377" t="str">
        <f>กรอกข้อมูล!$T$1030</f>
        <v/>
      </c>
      <c r="F213" s="378"/>
      <c r="G213" s="356" t="str">
        <f>กรอกข้อมูล!$AD$1043</f>
        <v/>
      </c>
      <c r="H213" s="364" t="str">
        <f>กรอกข้อมูล!I1042</f>
        <v/>
      </c>
      <c r="I213" s="321" t="str">
        <f>กรอกข้อมูล!T1042</f>
        <v/>
      </c>
      <c r="J213" s="52"/>
      <c r="L213" t="str">
        <f t="shared" si="12"/>
        <v/>
      </c>
    </row>
    <row r="214" spans="1:12" ht="23.25" x14ac:dyDescent="0.5">
      <c r="A214" s="300"/>
      <c r="B214" s="350" t="str">
        <f>กรอกข้อมูล!AJ1039</f>
        <v/>
      </c>
      <c r="C214" s="357" t="str">
        <f>กรอกข้อมูล!$I$1032</f>
        <v/>
      </c>
      <c r="D214" s="295" t="str">
        <f t="shared" si="11"/>
        <v/>
      </c>
      <c r="E214" s="377" t="str">
        <f>กรอกข้อมูล!$T$1032</f>
        <v/>
      </c>
      <c r="F214" s="378"/>
      <c r="G214" s="358" t="str">
        <f>กรอกข้อมูล!$AE$1044</f>
        <v/>
      </c>
      <c r="H214" s="367" t="str">
        <f>กรอกข้อมูล!$I$1044</f>
        <v/>
      </c>
      <c r="I214" s="328" t="str">
        <f>กรอกข้อมูล!$T$1044</f>
        <v/>
      </c>
      <c r="J214" s="52"/>
      <c r="L214" t="str">
        <f t="shared" si="12"/>
        <v/>
      </c>
    </row>
    <row r="215" spans="1:12" ht="23.25" x14ac:dyDescent="0.5">
      <c r="A215" s="351" t="str">
        <f>กรอกข้อมูล!AJ1039</f>
        <v/>
      </c>
      <c r="B215" s="348" t="str">
        <f>กรอกข้อมูล!AJ1032</f>
        <v>ปกติ</v>
      </c>
      <c r="C215" s="353" t="str">
        <f>กรอกข้อมูล!J1025</f>
        <v/>
      </c>
      <c r="D215" s="336" t="str">
        <f t="shared" si="11"/>
        <v/>
      </c>
      <c r="E215" s="375" t="str">
        <f>กรอกข้อมูล!$U$1025</f>
        <v/>
      </c>
      <c r="F215" s="376"/>
      <c r="G215" s="379" t="str">
        <f>กรอกข้อมูล!$Y$1044</f>
        <v/>
      </c>
      <c r="H215" s="361" t="str">
        <f>กรอกข้อมูล!J1037</f>
        <v/>
      </c>
      <c r="I215" s="380" t="str">
        <f>กรอกข้อมูล!U1037</f>
        <v/>
      </c>
      <c r="J215" s="52"/>
      <c r="L215" t="str">
        <f t="shared" si="12"/>
        <v/>
      </c>
    </row>
    <row r="216" spans="1:12" ht="23.25" x14ac:dyDescent="0.5">
      <c r="A216" s="296"/>
      <c r="B216" s="349" t="str">
        <f>กรอกข้อมูล!AJ1033</f>
        <v>กิจกรรมกลุ่ม</v>
      </c>
      <c r="C216" s="355" t="str">
        <f>กรอกข้อมูล!J1026</f>
        <v/>
      </c>
      <c r="D216" s="340" t="str">
        <f t="shared" si="11"/>
        <v/>
      </c>
      <c r="E216" s="377" t="str">
        <f>กรอกข้อมูล!$U$1026</f>
        <v/>
      </c>
      <c r="F216" s="378"/>
      <c r="G216" s="381" t="str">
        <f>กรอกข้อมูล!$Z$1044</f>
        <v/>
      </c>
      <c r="H216" s="364" t="str">
        <f>กรอกข้อมูล!J1038</f>
        <v/>
      </c>
      <c r="I216" s="382" t="str">
        <f>กรอกข้อมูล!U1038</f>
        <v/>
      </c>
      <c r="J216" s="52"/>
      <c r="L216" t="str">
        <f t="shared" si="12"/>
        <v/>
      </c>
    </row>
    <row r="217" spans="1:12" ht="23.25" x14ac:dyDescent="0.5">
      <c r="A217" s="296"/>
      <c r="B217" s="349" t="str">
        <f>กรอกข้อมูล!AJ1034</f>
        <v>สื่อคอมพิวเตอร์</v>
      </c>
      <c r="C217" s="355" t="str">
        <f>กรอกข้อมูล!J1027</f>
        <v/>
      </c>
      <c r="D217" s="340" t="str">
        <f t="shared" si="11"/>
        <v/>
      </c>
      <c r="E217" s="377" t="str">
        <f>กรอกข้อมูล!$U$1027</f>
        <v/>
      </c>
      <c r="F217" s="378"/>
      <c r="G217" s="381" t="str">
        <f>กรอกข้อมูล!$AA$1044</f>
        <v/>
      </c>
      <c r="H217" s="364" t="str">
        <f>กรอกข้อมูล!J1039</f>
        <v/>
      </c>
      <c r="I217" s="382" t="str">
        <f>กรอกข้อมูล!U1039</f>
        <v/>
      </c>
      <c r="J217" s="52"/>
      <c r="L217" t="str">
        <f t="shared" si="12"/>
        <v/>
      </c>
    </row>
    <row r="218" spans="1:12" ht="23.25" x14ac:dyDescent="0.5">
      <c r="A218" s="296"/>
      <c r="B218" s="349" t="str">
        <f>กรอกข้อมูล!AJ1035</f>
        <v>นอกสถานที่</v>
      </c>
      <c r="C218" s="355" t="str">
        <f>กรอกข้อมูล!J1028</f>
        <v/>
      </c>
      <c r="D218" s="340" t="str">
        <f t="shared" si="11"/>
        <v/>
      </c>
      <c r="E218" s="377" t="str">
        <f>กรอกข้อมูล!$U$1028</f>
        <v/>
      </c>
      <c r="F218" s="378"/>
      <c r="G218" s="381" t="str">
        <f>กรอกข้อมูล!$AB$1044</f>
        <v/>
      </c>
      <c r="H218" s="364" t="str">
        <f>กรอกข้อมูล!J1040</f>
        <v/>
      </c>
      <c r="I218" s="382" t="str">
        <f>กรอกข้อมูล!U1040</f>
        <v/>
      </c>
      <c r="J218" s="107"/>
      <c r="L218" t="str">
        <f t="shared" si="12"/>
        <v/>
      </c>
    </row>
    <row r="219" spans="1:12" ht="23.25" x14ac:dyDescent="0.5">
      <c r="A219" s="296"/>
      <c r="B219" s="374" t="str">
        <f>กรอกข้อมูล!AJ1036</f>
        <v/>
      </c>
      <c r="C219" s="355" t="str">
        <f>กรอกข้อมูล!J1029</f>
        <v/>
      </c>
      <c r="D219" s="340" t="str">
        <f t="shared" si="11"/>
        <v/>
      </c>
      <c r="E219" s="377" t="str">
        <f>กรอกข้อมูล!$U$1029</f>
        <v/>
      </c>
      <c r="F219" s="378"/>
      <c r="G219" s="381" t="str">
        <f>กรอกข้อมูล!$AC$1044</f>
        <v/>
      </c>
      <c r="H219" s="364" t="str">
        <f>กรอกข้อมูล!J1041</f>
        <v/>
      </c>
      <c r="I219" s="382" t="str">
        <f>กรอกข้อมูล!U1041</f>
        <v/>
      </c>
      <c r="J219" s="107"/>
      <c r="L219" t="str">
        <f t="shared" si="12"/>
        <v/>
      </c>
    </row>
    <row r="220" spans="1:12" ht="23.25" x14ac:dyDescent="0.5">
      <c r="A220" s="296"/>
      <c r="B220" s="369" t="str">
        <f>กรอกข้อมูล!AJ1037</f>
        <v/>
      </c>
      <c r="C220" s="355" t="str">
        <f>กรอกข้อมูล!J1030</f>
        <v/>
      </c>
      <c r="D220" s="340" t="str">
        <f t="shared" si="11"/>
        <v/>
      </c>
      <c r="E220" s="377" t="str">
        <f>กรอกข้อมูล!$U$1030</f>
        <v/>
      </c>
      <c r="F220" s="378"/>
      <c r="G220" s="381" t="str">
        <f>กรอกข้อมูล!$AD$1044</f>
        <v/>
      </c>
      <c r="H220" s="364" t="str">
        <f>กรอกข้อมูล!J1042</f>
        <v/>
      </c>
      <c r="I220" s="382" t="str">
        <f>กรอกข้อมูล!U1042</f>
        <v/>
      </c>
      <c r="J220" s="107"/>
      <c r="L220" t="str">
        <f t="shared" si="12"/>
        <v/>
      </c>
    </row>
    <row r="221" spans="1:12" ht="23.25" x14ac:dyDescent="0.5">
      <c r="A221" s="300"/>
      <c r="B221" s="350" t="str">
        <f>กรอกข้อมูล!AJ1038</f>
        <v/>
      </c>
      <c r="C221" s="357" t="str">
        <f>กรอกข้อมูล!J1031</f>
        <v/>
      </c>
      <c r="D221" s="295" t="str">
        <f t="shared" si="11"/>
        <v/>
      </c>
      <c r="E221" s="383" t="str">
        <f>กรอกข้อมูล!$U$1031</f>
        <v/>
      </c>
      <c r="F221" s="384"/>
      <c r="G221" s="385" t="str">
        <f>กรอกข้อมูล!$AE$1044</f>
        <v/>
      </c>
      <c r="H221" s="367" t="str">
        <f>กรอกข้อมูล!J1043</f>
        <v/>
      </c>
      <c r="I221" s="386" t="str">
        <f>กรอกข้อมูล!U1043</f>
        <v/>
      </c>
      <c r="J221" s="107"/>
      <c r="L221" t="str">
        <f t="shared" si="12"/>
        <v/>
      </c>
    </row>
    <row r="222" spans="1:12" ht="23.25" x14ac:dyDescent="0.5">
      <c r="A222" s="48"/>
      <c r="B222" s="48"/>
      <c r="C222" s="48"/>
      <c r="D222" s="49"/>
      <c r="E222" s="30"/>
      <c r="F222" s="30"/>
      <c r="G222" s="50"/>
      <c r="H222" s="51"/>
      <c r="I222" s="29"/>
      <c r="J222" s="107"/>
      <c r="L222" t="str">
        <f t="shared" si="12"/>
        <v/>
      </c>
    </row>
    <row r="223" spans="1:12" ht="23.25" x14ac:dyDescent="0.5">
      <c r="A223" s="14"/>
      <c r="B223" s="42"/>
      <c r="C223" s="42"/>
      <c r="D223" s="42"/>
      <c r="E223" s="42"/>
      <c r="F223" s="44"/>
      <c r="G223" s="43"/>
      <c r="H223" s="15"/>
      <c r="I223" s="28"/>
      <c r="J223" s="107"/>
      <c r="L223" t="str">
        <f t="shared" si="12"/>
        <v/>
      </c>
    </row>
    <row r="224" spans="1:12" ht="23.25" x14ac:dyDescent="0.5">
      <c r="A224" s="86" t="s">
        <v>121</v>
      </c>
      <c r="B224" s="220">
        <f>กรอกข้อมูล!$P$1022</f>
        <v>4</v>
      </c>
      <c r="C224" s="14" t="s">
        <v>37</v>
      </c>
      <c r="D224" s="42"/>
      <c r="E224" s="42"/>
      <c r="F224" s="44"/>
      <c r="G224" s="43"/>
      <c r="H224" s="15"/>
      <c r="I224" s="28"/>
      <c r="J224" s="107"/>
      <c r="L224" t="str">
        <f t="shared" si="12"/>
        <v/>
      </c>
    </row>
    <row r="225" spans="1:12" ht="23.25" x14ac:dyDescent="0.5">
      <c r="A225" s="86"/>
      <c r="B225" s="85"/>
      <c r="C225" s="14"/>
      <c r="D225" s="42"/>
      <c r="E225" s="42"/>
      <c r="F225" s="44"/>
      <c r="G225" s="43"/>
      <c r="H225" s="15"/>
      <c r="I225" s="28"/>
      <c r="J225" s="29"/>
      <c r="L225" t="str">
        <f t="shared" si="12"/>
        <v/>
      </c>
    </row>
    <row r="226" spans="1:12" ht="23.25" x14ac:dyDescent="0.5">
      <c r="A226" s="196" t="s">
        <v>122</v>
      </c>
      <c r="B226" s="196"/>
      <c r="C226" s="196"/>
      <c r="D226" s="196"/>
      <c r="E226" s="196"/>
      <c r="F226" s="196"/>
      <c r="G226" s="196"/>
      <c r="H226" s="196"/>
      <c r="I226" s="196"/>
      <c r="J226" s="28"/>
      <c r="L226" t="str">
        <f t="shared" si="12"/>
        <v/>
      </c>
    </row>
    <row r="227" spans="1:12" ht="23.25" x14ac:dyDescent="0.5">
      <c r="A227" s="14" t="s">
        <v>260</v>
      </c>
      <c r="B227" s="15"/>
      <c r="C227" s="14"/>
      <c r="D227" s="14"/>
      <c r="E227" s="14"/>
      <c r="F227" s="14"/>
      <c r="G227" s="14"/>
      <c r="H227" s="14"/>
      <c r="I227" s="14"/>
      <c r="J227" s="28"/>
      <c r="L227" t="str">
        <f t="shared" si="12"/>
        <v/>
      </c>
    </row>
    <row r="228" spans="1:12" ht="48" customHeight="1" x14ac:dyDescent="0.5">
      <c r="A228" s="46" t="s">
        <v>123</v>
      </c>
      <c r="B228" s="47" t="s">
        <v>124</v>
      </c>
      <c r="C228" s="205" t="s">
        <v>125</v>
      </c>
      <c r="D228" s="206"/>
      <c r="E228" s="209" t="s">
        <v>42</v>
      </c>
      <c r="F228" s="210"/>
      <c r="G228" s="210" t="s">
        <v>6</v>
      </c>
      <c r="H228" s="213" t="s">
        <v>126</v>
      </c>
      <c r="I228" s="213"/>
      <c r="L228" t="str">
        <f t="shared" si="12"/>
        <v/>
      </c>
    </row>
    <row r="229" spans="1:12" ht="46.5" x14ac:dyDescent="0.5">
      <c r="A229" s="290" t="str">
        <f>กำหนดตัวแปร!$B$3</f>
        <v>วิธีการสอน</v>
      </c>
      <c r="B229" s="291" t="str">
        <f>กำหนดตัวแปร!$B$3</f>
        <v>วิธีการสอน</v>
      </c>
      <c r="C229" s="207"/>
      <c r="D229" s="208"/>
      <c r="E229" s="211"/>
      <c r="F229" s="212"/>
      <c r="G229" s="212"/>
      <c r="H229" s="84" t="s">
        <v>46</v>
      </c>
      <c r="I229" s="84" t="s">
        <v>47</v>
      </c>
      <c r="L229" t="str">
        <f t="shared" si="12"/>
        <v/>
      </c>
    </row>
    <row r="230" spans="1:12" ht="23.25" x14ac:dyDescent="0.5">
      <c r="A230" s="292" t="str">
        <f>กรอกข้อมูล!AJ1032</f>
        <v>ปกติ</v>
      </c>
      <c r="B230" s="368" t="str">
        <f>กรอกข้อมูล!AJ1033</f>
        <v>กิจกรรมกลุ่ม</v>
      </c>
      <c r="C230" s="302">
        <f>กรอกข้อมูล!C1026</f>
        <v>-0.94428571428571395</v>
      </c>
      <c r="D230" s="336" t="str">
        <f t="shared" ref="D230:D293" si="13">L233</f>
        <v>*</v>
      </c>
      <c r="E230" s="315">
        <f>กรอกข้อมูล!$N$1026</f>
        <v>0.29399001267223357</v>
      </c>
      <c r="F230" s="305"/>
      <c r="G230" s="370">
        <f>กรอกข้อมูล!Y1038</f>
        <v>4.2474182620674929E-3</v>
      </c>
      <c r="H230" s="308">
        <f>กรอกข้อมูล!C1038</f>
        <v>-1.5510517014399368</v>
      </c>
      <c r="I230" s="308">
        <f>กรอกข้อมูล!N1038</f>
        <v>-0.33751972713149114</v>
      </c>
      <c r="L230" t="str">
        <f t="shared" si="12"/>
        <v/>
      </c>
    </row>
    <row r="231" spans="1:12" ht="45.75" customHeight="1" x14ac:dyDescent="0.5">
      <c r="A231" s="337"/>
      <c r="B231" s="369" t="str">
        <f>กรอกข้อมูล!AJ1034</f>
        <v>สื่อคอมพิวเตอร์</v>
      </c>
      <c r="C231" s="371">
        <f>กรอกข้อมูล!C1027</f>
        <v>-0.57678571428571423</v>
      </c>
      <c r="D231" s="340" t="str">
        <f t="shared" si="13"/>
        <v>*</v>
      </c>
      <c r="E231" s="344">
        <f>กรอกข้อมูล!$N$1027</f>
        <v>0.25985291445206926</v>
      </c>
      <c r="F231" s="345"/>
      <c r="G231" s="372">
        <f>กรอกข้อมูล!Y1039</f>
        <v>3.6788282648449661E-2</v>
      </c>
      <c r="H231" s="318">
        <f>กรอกข้อมูล!C1039</f>
        <v>-1.11309614442334</v>
      </c>
      <c r="I231" s="318">
        <f>กรอกข้อมูล!N1039</f>
        <v>-4.0475284148088542E-2</v>
      </c>
      <c r="L231" t="str">
        <f t="shared" si="12"/>
        <v/>
      </c>
    </row>
    <row r="232" spans="1:12" ht="23.25" x14ac:dyDescent="0.5">
      <c r="A232" s="340"/>
      <c r="B232" s="369" t="str">
        <f>กรอกข้อมูล!AJ1035</f>
        <v>นอกสถานที่</v>
      </c>
      <c r="C232" s="371">
        <f>กรอกข้อมูล!C1028</f>
        <v>-0.11053571428571418</v>
      </c>
      <c r="D232" s="340" t="str">
        <f t="shared" si="13"/>
        <v/>
      </c>
      <c r="E232" s="344">
        <f>กรอกข้อมูล!$N$1028</f>
        <v>0.25985291445206926</v>
      </c>
      <c r="F232" s="345"/>
      <c r="G232" s="372">
        <f>กรอกข้อมูล!Y1040</f>
        <v>0.69874739565691346</v>
      </c>
      <c r="H232" s="318">
        <f>กรอกข้อมูล!C1040</f>
        <v>-0.64684614442333987</v>
      </c>
      <c r="I232" s="317">
        <f>กรอกข้อมูล!N1040</f>
        <v>0.42577471585191151</v>
      </c>
      <c r="L232" t="str">
        <f t="shared" si="12"/>
        <v/>
      </c>
    </row>
    <row r="233" spans="1:12" ht="23.25" x14ac:dyDescent="0.5">
      <c r="A233" s="340"/>
      <c r="B233" s="369" t="str">
        <f>กรอกข้อมูล!AJ1036</f>
        <v/>
      </c>
      <c r="C233" s="371" t="str">
        <f>กรอกข้อมูล!C1029</f>
        <v/>
      </c>
      <c r="D233" s="340" t="str">
        <f t="shared" si="13"/>
        <v/>
      </c>
      <c r="E233" s="344" t="str">
        <f>กรอกข้อมูล!$N$1029</f>
        <v/>
      </c>
      <c r="F233" s="345"/>
      <c r="G233" s="372" t="str">
        <f>กรอกข้อมูล!Y1041</f>
        <v/>
      </c>
      <c r="H233" s="318" t="str">
        <f>กรอกข้อมูล!C1041</f>
        <v/>
      </c>
      <c r="I233" s="317" t="str">
        <f>กรอกข้อมูล!N1041</f>
        <v/>
      </c>
      <c r="L233" t="str">
        <f t="shared" si="12"/>
        <v>*</v>
      </c>
    </row>
    <row r="234" spans="1:12" ht="23.25" x14ac:dyDescent="0.5">
      <c r="A234" s="337"/>
      <c r="B234" s="369" t="str">
        <f>กรอกข้อมูล!AJ1037</f>
        <v/>
      </c>
      <c r="C234" s="371" t="str">
        <f>กรอกข้อมูล!C1030</f>
        <v/>
      </c>
      <c r="D234" s="340" t="str">
        <f t="shared" si="13"/>
        <v/>
      </c>
      <c r="E234" s="344" t="str">
        <f>กรอกข้อมูล!$N$1030</f>
        <v/>
      </c>
      <c r="F234" s="345"/>
      <c r="G234" s="372" t="str">
        <f>กรอกข้อมูล!Y1042</f>
        <v/>
      </c>
      <c r="H234" s="318" t="str">
        <f>กรอกข้อมูล!C1042</f>
        <v/>
      </c>
      <c r="I234" s="317" t="str">
        <f>กรอกข้อมูล!N1042</f>
        <v/>
      </c>
      <c r="J234" s="106"/>
      <c r="L234" t="str">
        <f t="shared" si="12"/>
        <v>*</v>
      </c>
    </row>
    <row r="235" spans="1:12" ht="23.25" x14ac:dyDescent="0.5">
      <c r="A235" s="337"/>
      <c r="B235" s="369" t="str">
        <f>กรอกข้อมูล!AJ1038</f>
        <v/>
      </c>
      <c r="C235" s="371" t="str">
        <f>กรอกข้อมูล!C1031</f>
        <v/>
      </c>
      <c r="D235" s="340" t="str">
        <f t="shared" si="13"/>
        <v/>
      </c>
      <c r="E235" s="344" t="str">
        <f>กรอกข้อมูล!$N$1031</f>
        <v/>
      </c>
      <c r="F235" s="345"/>
      <c r="G235" s="372" t="str">
        <f>กรอกข้อมูล!Y1043</f>
        <v/>
      </c>
      <c r="H235" s="318" t="str">
        <f>กรอกข้อมูล!C1043</f>
        <v/>
      </c>
      <c r="I235" s="318" t="str">
        <f>กรอกข้อมูล!N1043</f>
        <v/>
      </c>
      <c r="J235" s="106"/>
      <c r="L235" t="str">
        <f t="shared" si="12"/>
        <v/>
      </c>
    </row>
    <row r="236" spans="1:12" ht="23.25" x14ac:dyDescent="0.5">
      <c r="A236" s="337"/>
      <c r="B236" s="369" t="str">
        <f>กรอกข้อมูล!AJ1039</f>
        <v/>
      </c>
      <c r="C236" s="371" t="str">
        <f>กรอกข้อมูล!C1032</f>
        <v/>
      </c>
      <c r="D236" s="340" t="str">
        <f t="shared" si="13"/>
        <v/>
      </c>
      <c r="E236" s="344" t="str">
        <f>กรอกข้อมูล!$N$1032</f>
        <v/>
      </c>
      <c r="F236" s="345"/>
      <c r="G236" s="372" t="str">
        <f>กรอกข้อมูล!Y1044</f>
        <v/>
      </c>
      <c r="H236" s="318" t="str">
        <f>กรอกข้อมูล!C1044</f>
        <v/>
      </c>
      <c r="I236" s="318" t="str">
        <f>กรอกข้อมูล!N1044</f>
        <v/>
      </c>
      <c r="J236" s="106"/>
      <c r="L236" t="str">
        <f t="shared" si="12"/>
        <v/>
      </c>
    </row>
    <row r="237" spans="1:12" ht="23.25" x14ac:dyDescent="0.5">
      <c r="A237" s="337"/>
      <c r="B237" s="369" t="str">
        <f>กรอกข้อมูล!AJ1040</f>
        <v/>
      </c>
      <c r="C237" s="309" t="str">
        <f>กรอกข้อมูล!C1033</f>
        <v/>
      </c>
      <c r="D237" s="295" t="str">
        <f t="shared" si="13"/>
        <v/>
      </c>
      <c r="E237" s="344" t="str">
        <f>กรอกข้อมูล!$N$1033</f>
        <v/>
      </c>
      <c r="F237" s="345"/>
      <c r="G237" s="373" t="str">
        <f>กรอกข้อมูล!Y1045</f>
        <v/>
      </c>
      <c r="H237" s="314" t="str">
        <f>กรอกข้อมูล!C1045</f>
        <v/>
      </c>
      <c r="I237" s="318" t="str">
        <f>กรอกข้อมูล!N1045</f>
        <v/>
      </c>
      <c r="J237" s="106"/>
      <c r="L237" t="str">
        <f t="shared" si="12"/>
        <v/>
      </c>
    </row>
    <row r="238" spans="1:12" ht="23.25" x14ac:dyDescent="0.5">
      <c r="A238" s="298" t="str">
        <f>กรอกข้อมูล!AJ1033</f>
        <v>กิจกรรมกลุ่ม</v>
      </c>
      <c r="B238" s="299" t="str">
        <f>กรอกข้อมูล!AJ1032</f>
        <v>ปกติ</v>
      </c>
      <c r="C238" s="322">
        <f>กรอกข้อมูล!$D$1025</f>
        <v>0.94428571428571395</v>
      </c>
      <c r="D238" s="336" t="str">
        <f t="shared" si="13"/>
        <v>*</v>
      </c>
      <c r="E238" s="315">
        <f>กรอกข้อมูล!$O$1025</f>
        <v>0.29399001267223357</v>
      </c>
      <c r="F238" s="305"/>
      <c r="G238" s="306">
        <f>กรอกข้อมูล!$Y$1038</f>
        <v>4.2474182620674929E-3</v>
      </c>
      <c r="H238" s="307">
        <f>กรอกข้อมูล!$D$1037</f>
        <v>0.33751972713149114</v>
      </c>
      <c r="I238" s="308">
        <f>กรอกข้อมูล!$O$1037</f>
        <v>1.5510517014399368</v>
      </c>
      <c r="J238" s="106"/>
      <c r="L238" t="str">
        <f t="shared" si="12"/>
        <v/>
      </c>
    </row>
    <row r="239" spans="1:12" ht="23.25" x14ac:dyDescent="0.5">
      <c r="A239" s="296"/>
      <c r="B239" s="297" t="str">
        <f>กรอกข้อมูล!AJ1034</f>
        <v>สื่อคอมพิวเตอร์</v>
      </c>
      <c r="C239" s="280">
        <f>กรอกข้อมูล!D1027</f>
        <v>0.36749999999999972</v>
      </c>
      <c r="D239" s="340" t="str">
        <f t="shared" si="13"/>
        <v/>
      </c>
      <c r="E239" s="344">
        <f>กรอกข้อมูล!$O$1027</f>
        <v>0.28623165165253434</v>
      </c>
      <c r="F239" s="345"/>
      <c r="G239" s="319">
        <f>กรอกข้อมูล!Z1039</f>
        <v>0.16022936153016956</v>
      </c>
      <c r="H239" s="320">
        <f>กรอกข้อมูล!D1039</f>
        <v>-0.22325350584566583</v>
      </c>
      <c r="I239" s="321">
        <f>กรอกข้อมูล!O1039</f>
        <v>0.95825350584566527</v>
      </c>
      <c r="J239" s="106"/>
      <c r="L239" t="str">
        <f t="shared" si="12"/>
        <v/>
      </c>
    </row>
    <row r="240" spans="1:12" ht="23.25" x14ac:dyDescent="0.5">
      <c r="A240" s="296"/>
      <c r="B240" s="297" t="str">
        <f>กรอกข้อมูล!AJ1035</f>
        <v>นอกสถานที่</v>
      </c>
      <c r="C240" s="280">
        <f>กรอกข้อมูล!D1028</f>
        <v>0.83374999999999977</v>
      </c>
      <c r="D240" s="340" t="str">
        <f t="shared" si="13"/>
        <v>*</v>
      </c>
      <c r="E240" s="344">
        <f>กรอกข้อมูล!$O$1028</f>
        <v>0.28623165165253434</v>
      </c>
      <c r="F240" s="345"/>
      <c r="G240" s="319">
        <f>กรอกข้อมูล!Z1040</f>
        <v>1.1491893279289876E-2</v>
      </c>
      <c r="H240" s="320">
        <f>กรอกข้อมูล!D1040</f>
        <v>0.24299649415433422</v>
      </c>
      <c r="I240" s="321">
        <f>กรอกข้อมูล!O1040</f>
        <v>1.4245035058456654</v>
      </c>
      <c r="J240" s="106"/>
      <c r="L240" t="str">
        <f t="shared" si="12"/>
        <v/>
      </c>
    </row>
    <row r="241" spans="1:12" ht="23.25" x14ac:dyDescent="0.5">
      <c r="A241" s="296"/>
      <c r="B241" s="338" t="str">
        <f>กรอกข้อมูล!AJ1036</f>
        <v/>
      </c>
      <c r="C241" s="280" t="str">
        <f>กรอกข้อมูล!D1029</f>
        <v/>
      </c>
      <c r="D241" s="340" t="str">
        <f t="shared" si="13"/>
        <v/>
      </c>
      <c r="E241" s="344" t="str">
        <f>กรอกข้อมูล!$O$1029</f>
        <v/>
      </c>
      <c r="F241" s="345"/>
      <c r="G241" s="319" t="str">
        <f>กรอกข้อมูล!Z1041</f>
        <v/>
      </c>
      <c r="H241" s="320" t="str">
        <f>กรอกข้อมูล!D1041</f>
        <v/>
      </c>
      <c r="I241" s="321" t="str">
        <f>กรอกข้อมูล!O1041</f>
        <v/>
      </c>
      <c r="J241" s="106"/>
      <c r="L241" t="str">
        <f t="shared" si="12"/>
        <v>*</v>
      </c>
    </row>
    <row r="242" spans="1:12" ht="23.25" x14ac:dyDescent="0.5">
      <c r="A242" s="296"/>
      <c r="B242" s="338" t="str">
        <f>กรอกข้อมูล!AJ1037</f>
        <v/>
      </c>
      <c r="C242" s="280" t="str">
        <f>กรอกข้อมูล!D1030</f>
        <v/>
      </c>
      <c r="D242" s="340" t="str">
        <f t="shared" si="13"/>
        <v/>
      </c>
      <c r="E242" s="344" t="str">
        <f>กรอกข้อมูล!$O$1030</f>
        <v/>
      </c>
      <c r="F242" s="345"/>
      <c r="G242" s="319" t="str">
        <f>กรอกข้อมูล!Z1042</f>
        <v/>
      </c>
      <c r="H242" s="320" t="str">
        <f>กรอกข้อมูล!D1042</f>
        <v/>
      </c>
      <c r="I242" s="321" t="str">
        <f>กรอกข้อมูล!O1042</f>
        <v/>
      </c>
      <c r="J242" s="52"/>
      <c r="L242" t="str">
        <f t="shared" si="12"/>
        <v/>
      </c>
    </row>
    <row r="243" spans="1:12" ht="23.25" x14ac:dyDescent="0.5">
      <c r="A243" s="296"/>
      <c r="B243" s="338" t="str">
        <f>กรอกข้อมูล!AJ1038</f>
        <v/>
      </c>
      <c r="C243" s="280" t="str">
        <f>กรอกข้อมูล!D1031</f>
        <v/>
      </c>
      <c r="D243" s="340" t="str">
        <f t="shared" si="13"/>
        <v/>
      </c>
      <c r="E243" s="344" t="str">
        <f>กรอกข้อมูล!$O$1031</f>
        <v/>
      </c>
      <c r="F243" s="345"/>
      <c r="G243" s="319" t="str">
        <f>กรอกข้อมูล!Z1043</f>
        <v/>
      </c>
      <c r="H243" s="320" t="str">
        <f>กรอกข้อมูล!D1043</f>
        <v/>
      </c>
      <c r="I243" s="321" t="str">
        <f>กรอกข้อมูล!O1043</f>
        <v/>
      </c>
      <c r="J243" s="52"/>
      <c r="L243" t="str">
        <f t="shared" si="12"/>
        <v>*</v>
      </c>
    </row>
    <row r="244" spans="1:12" ht="23.25" x14ac:dyDescent="0.5">
      <c r="A244" s="296"/>
      <c r="B244" s="338" t="str">
        <f>กรอกข้อมูล!AJ1039</f>
        <v/>
      </c>
      <c r="C244" s="280" t="str">
        <f>กรอกข้อมูล!D1032</f>
        <v/>
      </c>
      <c r="D244" s="340" t="str">
        <f t="shared" si="13"/>
        <v/>
      </c>
      <c r="E244" s="344" t="str">
        <f>กรอกข้อมูล!$O$1032</f>
        <v/>
      </c>
      <c r="F244" s="345"/>
      <c r="G244" s="319" t="str">
        <f>กรอกข้อมูล!Z1044</f>
        <v/>
      </c>
      <c r="H244" s="320" t="str">
        <f>กรอกข้อมูล!D1044</f>
        <v/>
      </c>
      <c r="I244" s="321" t="str">
        <f>กรอกข้อมูล!O1044</f>
        <v/>
      </c>
      <c r="J244" s="52"/>
      <c r="L244" t="str">
        <f t="shared" si="12"/>
        <v/>
      </c>
    </row>
    <row r="245" spans="1:12" ht="23.25" x14ac:dyDescent="0.5">
      <c r="A245" s="300"/>
      <c r="B245" s="341" t="str">
        <f>กรอกข้อมูล!AJ1040</f>
        <v/>
      </c>
      <c r="C245" s="286" t="str">
        <f>กรอกข้อมูล!D1033</f>
        <v/>
      </c>
      <c r="D245" s="295" t="str">
        <f t="shared" si="13"/>
        <v/>
      </c>
      <c r="E245" s="344" t="str">
        <f>กรอกข้อมูล!$O$1033</f>
        <v/>
      </c>
      <c r="F245" s="345"/>
      <c r="G245" s="326" t="str">
        <f>กรอกข้อมูล!Z1045</f>
        <v/>
      </c>
      <c r="H245" s="327" t="str">
        <f>กรอกข้อมูล!D1045</f>
        <v/>
      </c>
      <c r="I245" s="328" t="str">
        <f>กรอกข้อมูล!O1045</f>
        <v/>
      </c>
      <c r="J245" s="52"/>
      <c r="L245" t="str">
        <f t="shared" si="12"/>
        <v/>
      </c>
    </row>
    <row r="246" spans="1:12" ht="23.25" x14ac:dyDescent="0.5">
      <c r="A246" s="298" t="str">
        <f>กรอกข้อมูล!AJ1034</f>
        <v>สื่อคอมพิวเตอร์</v>
      </c>
      <c r="B246" s="348" t="str">
        <f>กรอกข้อมูล!AJ1032</f>
        <v>ปกติ</v>
      </c>
      <c r="C246" s="353">
        <f>กรอกข้อมูล!E1025</f>
        <v>0.57678571428571423</v>
      </c>
      <c r="D246" s="336" t="str">
        <f t="shared" si="13"/>
        <v>*</v>
      </c>
      <c r="E246" s="315">
        <f>กรอกข้อมูล!$P$1025</f>
        <v>0.25985291445206926</v>
      </c>
      <c r="F246" s="305"/>
      <c r="G246" s="354">
        <f>กรอกข้อมูล!$Y$1039</f>
        <v>3.6788282648449661E-2</v>
      </c>
      <c r="H246" s="361">
        <f>กรอกข้อมูล!E1037</f>
        <v>4.0475284148088542E-2</v>
      </c>
      <c r="I246" s="325">
        <f>กรอกข้อมูล!P1037</f>
        <v>1.11309614442334</v>
      </c>
      <c r="J246" s="52"/>
      <c r="L246" t="str">
        <f t="shared" si="12"/>
        <v/>
      </c>
    </row>
    <row r="247" spans="1:12" ht="23.25" x14ac:dyDescent="0.5">
      <c r="A247" s="296"/>
      <c r="B247" s="349" t="str">
        <f>กรอกข้อมูล!AJ1033</f>
        <v>กิจกรรมกลุ่ม</v>
      </c>
      <c r="C247" s="355">
        <f>กรอกข้อมูล!E1026</f>
        <v>-0.36749999999999972</v>
      </c>
      <c r="D247" s="340" t="str">
        <f t="shared" si="13"/>
        <v/>
      </c>
      <c r="E247" s="344">
        <f>กรอกข้อมูล!$P$1026</f>
        <v>0.28623165165253434</v>
      </c>
      <c r="F247" s="345"/>
      <c r="G247" s="356">
        <f>กรอกข้อมูล!$Z$1039</f>
        <v>0.16022936153016956</v>
      </c>
      <c r="H247" s="364">
        <f>กรอกข้อมูล!E1038</f>
        <v>-0.95825350584566527</v>
      </c>
      <c r="I247" s="321">
        <f>กรอกข้อมูล!P1038</f>
        <v>0.22325350584566583</v>
      </c>
      <c r="J247" s="52"/>
      <c r="L247" t="str">
        <f t="shared" si="12"/>
        <v/>
      </c>
    </row>
    <row r="248" spans="1:12" ht="23.25" x14ac:dyDescent="0.5">
      <c r="A248" s="349"/>
      <c r="B248" s="349" t="str">
        <f>กรอกข้อมูล!AJ1035</f>
        <v>นอกสถานที่</v>
      </c>
      <c r="C248" s="355">
        <f>กรอกข้อมูล!E1028</f>
        <v>0.46625000000000005</v>
      </c>
      <c r="D248" s="340" t="str">
        <f t="shared" si="13"/>
        <v/>
      </c>
      <c r="E248" s="344">
        <f>กรอกข้อมูล!$P$1028</f>
        <v>0.25104176546135132</v>
      </c>
      <c r="F248" s="345"/>
      <c r="G248" s="356">
        <f>กรอกข้อมูล!AA1040</f>
        <v>0.1046494055915566</v>
      </c>
      <c r="H248" s="364">
        <f>กรอกข้อมูล!E1040</f>
        <v>-5.1875099735682939E-2</v>
      </c>
      <c r="I248" s="387">
        <f>กรอกข้อมูล!P1040</f>
        <v>0.98437509973568305</v>
      </c>
      <c r="J248" s="52"/>
      <c r="L248" t="str">
        <f t="shared" si="12"/>
        <v/>
      </c>
    </row>
    <row r="249" spans="1:12" ht="23.25" x14ac:dyDescent="0.5">
      <c r="A249" s="349"/>
      <c r="B249" s="369" t="str">
        <f>กรอกข้อมูล!AJ1036</f>
        <v/>
      </c>
      <c r="C249" s="355" t="str">
        <f>กรอกข้อมูล!E1029</f>
        <v/>
      </c>
      <c r="D249" s="340" t="str">
        <f t="shared" si="13"/>
        <v/>
      </c>
      <c r="E249" s="344" t="str">
        <f>กรอกข้อมูล!$P$1029</f>
        <v/>
      </c>
      <c r="F249" s="345"/>
      <c r="G249" s="356" t="str">
        <f>กรอกข้อมูล!AA1041</f>
        <v/>
      </c>
      <c r="H249" s="364" t="str">
        <f>กรอกข้อมูล!E1041</f>
        <v/>
      </c>
      <c r="I249" s="387" t="str">
        <f>กรอกข้อมูล!P1041</f>
        <v/>
      </c>
      <c r="J249" s="52"/>
      <c r="L249" t="str">
        <f t="shared" si="12"/>
        <v>*</v>
      </c>
    </row>
    <row r="250" spans="1:12" ht="23.25" x14ac:dyDescent="0.5">
      <c r="A250" s="296"/>
      <c r="B250" s="369" t="str">
        <f>กรอกข้อมูล!AJ1037</f>
        <v/>
      </c>
      <c r="C250" s="355" t="str">
        <f>กรอกข้อมูล!E1030</f>
        <v/>
      </c>
      <c r="D250" s="340" t="str">
        <f t="shared" si="13"/>
        <v/>
      </c>
      <c r="E250" s="344" t="str">
        <f>กรอกข้อมูล!$P$1030</f>
        <v/>
      </c>
      <c r="F250" s="345"/>
      <c r="G250" s="356" t="str">
        <f>กรอกข้อมูล!AA1042</f>
        <v/>
      </c>
      <c r="H250" s="364" t="str">
        <f>กรอกข้อมูล!E1042</f>
        <v/>
      </c>
      <c r="I250" s="321" t="str">
        <f>กรอกข้อมูล!P1042</f>
        <v/>
      </c>
      <c r="J250" s="52"/>
      <c r="L250" t="str">
        <f t="shared" si="12"/>
        <v/>
      </c>
    </row>
    <row r="251" spans="1:12" ht="23.25" x14ac:dyDescent="0.5">
      <c r="A251" s="296"/>
      <c r="B251" s="369" t="str">
        <f>กรอกข้อมูล!AJ1038</f>
        <v/>
      </c>
      <c r="C251" s="355" t="str">
        <f>กรอกข้อมูล!E1031</f>
        <v/>
      </c>
      <c r="D251" s="340" t="str">
        <f t="shared" si="13"/>
        <v/>
      </c>
      <c r="E251" s="344" t="str">
        <f>กรอกข้อมูล!$P$1031</f>
        <v/>
      </c>
      <c r="F251" s="345"/>
      <c r="G251" s="356" t="str">
        <f>กรอกข้อมูล!AA1043</f>
        <v/>
      </c>
      <c r="H251" s="364" t="str">
        <f>กรอกข้อมูล!E1043</f>
        <v/>
      </c>
      <c r="I251" s="321" t="str">
        <f>กรอกข้อมูล!P1043</f>
        <v/>
      </c>
      <c r="J251" s="52"/>
      <c r="L251" t="str">
        <f t="shared" si="12"/>
        <v/>
      </c>
    </row>
    <row r="252" spans="1:12" ht="23.25" x14ac:dyDescent="0.5">
      <c r="A252" s="296"/>
      <c r="B252" s="369" t="str">
        <f>กรอกข้อมูล!AJ1039</f>
        <v/>
      </c>
      <c r="C252" s="355" t="str">
        <f>กรอกข้อมูล!E1032</f>
        <v/>
      </c>
      <c r="D252" s="340" t="str">
        <f t="shared" si="13"/>
        <v/>
      </c>
      <c r="E252" s="344" t="str">
        <f>กรอกข้อมูล!$P$1032</f>
        <v/>
      </c>
      <c r="F252" s="345"/>
      <c r="G252" s="356" t="str">
        <f>กรอกข้อมูล!AA1044</f>
        <v/>
      </c>
      <c r="H252" s="364" t="str">
        <f>กรอกข้อมูล!E1044</f>
        <v/>
      </c>
      <c r="I252" s="321" t="str">
        <f>กรอกข้อมูล!P1044</f>
        <v/>
      </c>
      <c r="J252" s="52"/>
      <c r="L252" t="str">
        <f t="shared" si="12"/>
        <v/>
      </c>
    </row>
    <row r="253" spans="1:12" ht="23.25" x14ac:dyDescent="0.5">
      <c r="A253" s="296"/>
      <c r="B253" s="369" t="str">
        <f>กรอกข้อมูล!AJ1040</f>
        <v/>
      </c>
      <c r="C253" s="357" t="str">
        <f>กรอกข้อมูล!E1033</f>
        <v/>
      </c>
      <c r="D253" s="295" t="str">
        <f t="shared" si="13"/>
        <v/>
      </c>
      <c r="E253" s="344" t="str">
        <f>กรอกข้อมูล!$P$1033</f>
        <v/>
      </c>
      <c r="F253" s="345"/>
      <c r="G253" s="358" t="str">
        <f>กรอกข้อมูล!AA1045</f>
        <v/>
      </c>
      <c r="H253" s="367" t="str">
        <f>กรอกข้อมูล!E1045</f>
        <v/>
      </c>
      <c r="I253" s="321" t="str">
        <f>กรอกข้อมูล!P1045</f>
        <v/>
      </c>
      <c r="J253" s="52"/>
      <c r="L253" t="str">
        <f t="shared" si="12"/>
        <v/>
      </c>
    </row>
    <row r="254" spans="1:12" ht="23.25" x14ac:dyDescent="0.5">
      <c r="A254" s="298" t="str">
        <f>กรอกข้อมูล!AJ1035</f>
        <v>นอกสถานที่</v>
      </c>
      <c r="B254" s="348" t="str">
        <f>กรอกข้อมูล!AJ1032</f>
        <v>ปกติ</v>
      </c>
      <c r="C254" s="353">
        <f>กรอกข้อมูล!F1025</f>
        <v>0.11053571428571418</v>
      </c>
      <c r="D254" s="336" t="str">
        <f t="shared" si="13"/>
        <v/>
      </c>
      <c r="E254" s="315">
        <f>กรอกข้อมูล!$Q$1025</f>
        <v>0.25985291445206926</v>
      </c>
      <c r="F254" s="305"/>
      <c r="G254" s="354">
        <f>กรอกข้อมูล!$Y$1040</f>
        <v>0.69874739565691346</v>
      </c>
      <c r="H254" s="361">
        <f>กรอกข้อมูล!F1037</f>
        <v>-0.42577471585191151</v>
      </c>
      <c r="I254" s="325">
        <f>กรอกข้อมูล!Q1037</f>
        <v>0.64684614442333987</v>
      </c>
      <c r="J254" s="52"/>
      <c r="L254" t="str">
        <f t="shared" si="12"/>
        <v/>
      </c>
    </row>
    <row r="255" spans="1:12" ht="23.25" x14ac:dyDescent="0.5">
      <c r="A255" s="296"/>
      <c r="B255" s="349" t="str">
        <f>กรอกข้อมูล!AJ1033</f>
        <v>กิจกรรมกลุ่ม</v>
      </c>
      <c r="C255" s="355">
        <f>กรอกข้อมูล!F1026</f>
        <v>-0.83374999999999977</v>
      </c>
      <c r="D255" s="340" t="str">
        <f t="shared" si="13"/>
        <v>*</v>
      </c>
      <c r="E255" s="344">
        <f>กรอกข้อมูล!$Q$1026</f>
        <v>0.28623165165253434</v>
      </c>
      <c r="F255" s="345"/>
      <c r="G255" s="356">
        <f>กรอกข้อมูล!$Z$1040</f>
        <v>1.1491893279289876E-2</v>
      </c>
      <c r="H255" s="364">
        <f>กรอกข้อมูล!F1038</f>
        <v>-1.4245035058456654</v>
      </c>
      <c r="I255" s="321">
        <f>กรอกข้อมูล!Q1038</f>
        <v>-0.24299649415433422</v>
      </c>
      <c r="J255" s="52"/>
      <c r="L255" t="str">
        <f t="shared" si="12"/>
        <v/>
      </c>
    </row>
    <row r="256" spans="1:12" ht="23.25" x14ac:dyDescent="0.5">
      <c r="A256" s="296"/>
      <c r="B256" s="349" t="str">
        <f>กรอกข้อมูล!AJ1034</f>
        <v>สื่อคอมพิวเตอร์</v>
      </c>
      <c r="C256" s="355">
        <f>กรอกข้อมูล!F1027</f>
        <v>-0.46625000000000005</v>
      </c>
      <c r="D256" s="340" t="str">
        <f t="shared" si="13"/>
        <v/>
      </c>
      <c r="E256" s="344">
        <f>กรอกข้อมูล!$Q$1027</f>
        <v>0.25104176546135132</v>
      </c>
      <c r="F256" s="345"/>
      <c r="G256" s="356">
        <f>กรอกข้อมูล!$AA$1040</f>
        <v>0.1046494055915566</v>
      </c>
      <c r="H256" s="364">
        <f>กรอกข้อมูล!F1039</f>
        <v>-0.98437509973568305</v>
      </c>
      <c r="I256" s="321">
        <f>กรอกข้อมูล!Q1039</f>
        <v>5.1875099735682939E-2</v>
      </c>
      <c r="J256" s="52"/>
      <c r="L256" t="str">
        <f t="shared" si="12"/>
        <v/>
      </c>
    </row>
    <row r="257" spans="1:12" ht="23.25" x14ac:dyDescent="0.5">
      <c r="A257" s="296"/>
      <c r="B257" s="369" t="str">
        <f>กรอกข้อมูล!AJ1036</f>
        <v/>
      </c>
      <c r="C257" s="355" t="str">
        <f>กรอกข้อมูล!F1029</f>
        <v/>
      </c>
      <c r="D257" s="340" t="str">
        <f t="shared" si="13"/>
        <v/>
      </c>
      <c r="E257" s="344" t="str">
        <f>กรอกข้อมูล!$Q$1029</f>
        <v/>
      </c>
      <c r="F257" s="345"/>
      <c r="G257" s="356" t="str">
        <f>กรอกข้อมูล!AB1041</f>
        <v/>
      </c>
      <c r="H257" s="364" t="str">
        <f>กรอกข้อมูล!F1041</f>
        <v/>
      </c>
      <c r="I257" s="321" t="str">
        <f>กรอกข้อมูล!Q1041</f>
        <v/>
      </c>
      <c r="J257" s="52"/>
      <c r="L257" t="str">
        <f t="shared" si="12"/>
        <v/>
      </c>
    </row>
    <row r="258" spans="1:12" ht="23.25" x14ac:dyDescent="0.5">
      <c r="A258" s="296"/>
      <c r="B258" s="369" t="str">
        <f>กรอกข้อมูล!AJ1037</f>
        <v/>
      </c>
      <c r="C258" s="355" t="str">
        <f>กรอกข้อมูล!F1030</f>
        <v/>
      </c>
      <c r="D258" s="340" t="str">
        <f t="shared" si="13"/>
        <v/>
      </c>
      <c r="E258" s="344" t="str">
        <f>กรอกข้อมูล!$Q$1030</f>
        <v/>
      </c>
      <c r="F258" s="345"/>
      <c r="G258" s="356" t="str">
        <f>กรอกข้อมูล!AB1042</f>
        <v/>
      </c>
      <c r="H258" s="364" t="str">
        <f>กรอกข้อมูล!F1042</f>
        <v/>
      </c>
      <c r="I258" s="321" t="str">
        <f>กรอกข้อมูล!Q1042</f>
        <v/>
      </c>
      <c r="J258" s="52"/>
      <c r="L258" t="str">
        <f t="shared" si="12"/>
        <v>*</v>
      </c>
    </row>
    <row r="259" spans="1:12" ht="23.25" x14ac:dyDescent="0.5">
      <c r="A259" s="296"/>
      <c r="B259" s="369" t="str">
        <f>กรอกข้อมูล!AJ1038</f>
        <v/>
      </c>
      <c r="C259" s="355" t="str">
        <f>กรอกข้อมูล!F1031</f>
        <v/>
      </c>
      <c r="D259" s="340" t="str">
        <f t="shared" si="13"/>
        <v/>
      </c>
      <c r="E259" s="344" t="str">
        <f>กรอกข้อมูล!$Q$1031</f>
        <v/>
      </c>
      <c r="F259" s="345"/>
      <c r="G259" s="356" t="str">
        <f>กรอกข้อมูล!AB1043</f>
        <v/>
      </c>
      <c r="H259" s="364" t="str">
        <f>กรอกข้อมูล!F1043</f>
        <v/>
      </c>
      <c r="I259" s="321" t="str">
        <f>กรอกข้อมูล!Q1043</f>
        <v/>
      </c>
      <c r="J259" s="52"/>
      <c r="L259" t="str">
        <f t="shared" si="12"/>
        <v/>
      </c>
    </row>
    <row r="260" spans="1:12" ht="23.25" x14ac:dyDescent="0.5">
      <c r="A260" s="296"/>
      <c r="B260" s="369" t="str">
        <f>กรอกข้อมูล!AJ1039</f>
        <v/>
      </c>
      <c r="C260" s="355" t="str">
        <f>กรอกข้อมูล!F1032</f>
        <v/>
      </c>
      <c r="D260" s="340" t="str">
        <f t="shared" si="13"/>
        <v/>
      </c>
      <c r="E260" s="344" t="str">
        <f>กรอกข้อมูล!$Q$1032</f>
        <v/>
      </c>
      <c r="F260" s="345"/>
      <c r="G260" s="356" t="str">
        <f>กรอกข้อมูล!AB1044</f>
        <v/>
      </c>
      <c r="H260" s="364" t="str">
        <f>กรอกข้อมูล!F1044</f>
        <v/>
      </c>
      <c r="I260" s="321" t="str">
        <f>กรอกข้อมูล!Q1044</f>
        <v/>
      </c>
      <c r="J260" s="52"/>
      <c r="L260" t="str">
        <f t="shared" si="12"/>
        <v/>
      </c>
    </row>
    <row r="261" spans="1:12" ht="23.25" x14ac:dyDescent="0.5">
      <c r="A261" s="300"/>
      <c r="B261" s="369" t="str">
        <f>กรอกข้อมูล!AJ1040</f>
        <v/>
      </c>
      <c r="C261" s="357" t="str">
        <f>กรอกข้อมูล!F1033</f>
        <v/>
      </c>
      <c r="D261" s="295" t="str">
        <f t="shared" si="13"/>
        <v/>
      </c>
      <c r="E261" s="344" t="str">
        <f>กรอกข้อมูล!$Q$1033</f>
        <v/>
      </c>
      <c r="F261" s="345"/>
      <c r="G261" s="358" t="str">
        <f>กรอกข้อมูล!AB1045</f>
        <v/>
      </c>
      <c r="H261" s="367" t="str">
        <f>กรอกข้อมูล!F1045</f>
        <v/>
      </c>
      <c r="I261" s="328" t="str">
        <f>กรอกข้อมูล!Q1045</f>
        <v/>
      </c>
      <c r="J261" s="52"/>
      <c r="L261" t="str">
        <f t="shared" si="12"/>
        <v/>
      </c>
    </row>
    <row r="262" spans="1:12" ht="23.25" x14ac:dyDescent="0.5">
      <c r="A262" s="351" t="str">
        <f>กรอกข้อมูล!AJ1036</f>
        <v/>
      </c>
      <c r="B262" s="348" t="str">
        <f>กรอกข้อมูล!AJ1032</f>
        <v>ปกติ</v>
      </c>
      <c r="C262" s="353" t="str">
        <f>กรอกข้อมูล!G1025</f>
        <v/>
      </c>
      <c r="D262" s="336" t="str">
        <f t="shared" si="13"/>
        <v/>
      </c>
      <c r="E262" s="315" t="str">
        <f>กรอกข้อมูล!$R$1025</f>
        <v/>
      </c>
      <c r="F262" s="305"/>
      <c r="G262" s="379" t="str">
        <f>กรอกข้อมูล!$Y$1041</f>
        <v/>
      </c>
      <c r="H262" s="361" t="str">
        <f>กรอกข้อมูล!G1037</f>
        <v/>
      </c>
      <c r="I262" s="325" t="str">
        <f>กรอกข้อมูล!R1037</f>
        <v/>
      </c>
      <c r="J262" s="52"/>
      <c r="L262" t="str">
        <f t="shared" si="12"/>
        <v/>
      </c>
    </row>
    <row r="263" spans="1:12" ht="23.25" x14ac:dyDescent="0.5">
      <c r="A263" s="296"/>
      <c r="B263" s="349" t="str">
        <f>กรอกข้อมูล!AJ1033</f>
        <v>กิจกรรมกลุ่ม</v>
      </c>
      <c r="C263" s="355" t="str">
        <f>กรอกข้อมูล!G1026</f>
        <v/>
      </c>
      <c r="D263" s="340" t="str">
        <f t="shared" si="13"/>
        <v/>
      </c>
      <c r="E263" s="344" t="str">
        <f>กรอกข้อมูล!$R$1026</f>
        <v/>
      </c>
      <c r="F263" s="345"/>
      <c r="G263" s="381" t="str">
        <f>กรอกข้อมูล!$Z$1041</f>
        <v/>
      </c>
      <c r="H263" s="364" t="str">
        <f>กรอกข้อมูล!G1038</f>
        <v/>
      </c>
      <c r="I263" s="321" t="str">
        <f>กรอกข้อมูล!R1038</f>
        <v/>
      </c>
      <c r="J263" s="52"/>
      <c r="L263" t="str">
        <f t="shared" si="12"/>
        <v/>
      </c>
    </row>
    <row r="264" spans="1:12" ht="23.25" x14ac:dyDescent="0.5">
      <c r="A264" s="296"/>
      <c r="B264" s="349" t="str">
        <f>กรอกข้อมูล!AJ1034</f>
        <v>สื่อคอมพิวเตอร์</v>
      </c>
      <c r="C264" s="355" t="str">
        <f>กรอกข้อมูล!G1027</f>
        <v/>
      </c>
      <c r="D264" s="340" t="str">
        <f t="shared" si="13"/>
        <v/>
      </c>
      <c r="E264" s="344" t="str">
        <f>กรอกข้อมูล!$R$1027</f>
        <v/>
      </c>
      <c r="F264" s="345"/>
      <c r="G264" s="381" t="str">
        <f>กรอกข้อมูล!$AA$1041</f>
        <v/>
      </c>
      <c r="H264" s="364" t="str">
        <f>กรอกข้อมูล!G1039</f>
        <v/>
      </c>
      <c r="I264" s="321" t="str">
        <f>กรอกข้อมูล!R1039</f>
        <v/>
      </c>
      <c r="J264" s="52"/>
      <c r="L264" t="str">
        <f t="shared" si="12"/>
        <v/>
      </c>
    </row>
    <row r="265" spans="1:12" ht="23.25" x14ac:dyDescent="0.5">
      <c r="A265" s="296"/>
      <c r="B265" s="349" t="str">
        <f>กรอกข้อมูล!AJ1035</f>
        <v>นอกสถานที่</v>
      </c>
      <c r="C265" s="355" t="str">
        <f>กรอกข้อมูล!G1028</f>
        <v/>
      </c>
      <c r="D265" s="340" t="str">
        <f t="shared" si="13"/>
        <v/>
      </c>
      <c r="E265" s="344" t="str">
        <f>กรอกข้อมูล!$R$1028</f>
        <v/>
      </c>
      <c r="F265" s="345"/>
      <c r="G265" s="381" t="str">
        <f>กรอกข้อมูล!$AB$1041</f>
        <v/>
      </c>
      <c r="H265" s="364" t="str">
        <f>กรอกข้อมูล!G1040</f>
        <v/>
      </c>
      <c r="I265" s="321" t="str">
        <f>กรอกข้อมูล!R1040</f>
        <v/>
      </c>
      <c r="J265" s="52"/>
      <c r="L265" t="str">
        <f t="shared" si="12"/>
        <v/>
      </c>
    </row>
    <row r="266" spans="1:12" ht="23.25" x14ac:dyDescent="0.5">
      <c r="A266" s="296"/>
      <c r="B266" s="369" t="str">
        <f>กรอกข้อมูล!AJ1037</f>
        <v/>
      </c>
      <c r="C266" s="355" t="str">
        <f>กรอกข้อมูล!G1030</f>
        <v/>
      </c>
      <c r="D266" s="340" t="str">
        <f t="shared" si="13"/>
        <v/>
      </c>
      <c r="E266" s="344" t="str">
        <f>กรอกข้อมูล!$R$1030</f>
        <v/>
      </c>
      <c r="F266" s="345"/>
      <c r="G266" s="381" t="str">
        <f>กรอกข้อมูล!AC1042</f>
        <v/>
      </c>
      <c r="H266" s="364" t="str">
        <f>กรอกข้อมูล!G1042</f>
        <v/>
      </c>
      <c r="I266" s="321" t="str">
        <f>กรอกข้อมูล!R1042</f>
        <v/>
      </c>
      <c r="J266" s="52"/>
      <c r="L266" t="str">
        <f t="shared" si="12"/>
        <v/>
      </c>
    </row>
    <row r="267" spans="1:12" ht="23.25" x14ac:dyDescent="0.5">
      <c r="A267" s="296"/>
      <c r="B267" s="369" t="str">
        <f>กรอกข้อมูล!AJ1038</f>
        <v/>
      </c>
      <c r="C267" s="355" t="str">
        <f>กรอกข้อมูล!G1031</f>
        <v/>
      </c>
      <c r="D267" s="340" t="str">
        <f t="shared" si="13"/>
        <v/>
      </c>
      <c r="E267" s="344" t="str">
        <f>กรอกข้อมูล!$R$1031</f>
        <v/>
      </c>
      <c r="F267" s="345"/>
      <c r="G267" s="381" t="str">
        <f>กรอกข้อมูล!AC1043</f>
        <v/>
      </c>
      <c r="H267" s="364" t="str">
        <f>กรอกข้อมูล!G1043</f>
        <v/>
      </c>
      <c r="I267" s="321" t="str">
        <f>กรอกข้อมูล!R1043</f>
        <v/>
      </c>
      <c r="J267" s="52"/>
      <c r="L267" t="str">
        <f t="shared" si="12"/>
        <v/>
      </c>
    </row>
    <row r="268" spans="1:12" ht="23.25" x14ac:dyDescent="0.5">
      <c r="A268" s="296"/>
      <c r="B268" s="369" t="str">
        <f>กรอกข้อมูล!AJ1039</f>
        <v/>
      </c>
      <c r="C268" s="355" t="str">
        <f>กรอกข้อมูล!G1032</f>
        <v/>
      </c>
      <c r="D268" s="340" t="str">
        <f t="shared" si="13"/>
        <v/>
      </c>
      <c r="E268" s="344" t="str">
        <f>กรอกข้อมูล!$R$1032</f>
        <v/>
      </c>
      <c r="F268" s="345"/>
      <c r="G268" s="381" t="str">
        <f>กรอกข้อมูล!AC1044</f>
        <v/>
      </c>
      <c r="H268" s="364" t="str">
        <f>กรอกข้อมูล!G1044</f>
        <v/>
      </c>
      <c r="I268" s="321" t="str">
        <f>กรอกข้อมูล!R1044</f>
        <v/>
      </c>
      <c r="J268" s="52"/>
      <c r="L268" t="str">
        <f t="shared" si="12"/>
        <v/>
      </c>
    </row>
    <row r="269" spans="1:12" ht="23.25" x14ac:dyDescent="0.5">
      <c r="A269" s="300"/>
      <c r="B269" s="369" t="str">
        <f>กรอกข้อมูล!AJ1040</f>
        <v/>
      </c>
      <c r="C269" s="357" t="str">
        <f>กรอกข้อมูล!G1033</f>
        <v/>
      </c>
      <c r="D269" s="295" t="str">
        <f t="shared" si="13"/>
        <v/>
      </c>
      <c r="E269" s="344" t="str">
        <f>กรอกข้อมูล!$R$1033</f>
        <v/>
      </c>
      <c r="F269" s="345"/>
      <c r="G269" s="385" t="str">
        <f>กรอกข้อมูล!AC1045</f>
        <v/>
      </c>
      <c r="H269" s="367" t="str">
        <f>กรอกข้อมูล!G1045</f>
        <v/>
      </c>
      <c r="I269" s="328" t="str">
        <f>กรอกข้อมูล!R1045</f>
        <v/>
      </c>
      <c r="J269" s="52"/>
      <c r="L269" t="str">
        <f t="shared" si="12"/>
        <v/>
      </c>
    </row>
    <row r="270" spans="1:12" ht="23.25" x14ac:dyDescent="0.5">
      <c r="A270" s="351" t="str">
        <f>กรอกข้อมูล!AJ1037</f>
        <v/>
      </c>
      <c r="B270" s="348" t="str">
        <f>กรอกข้อมูล!AJ1032</f>
        <v>ปกติ</v>
      </c>
      <c r="C270" s="353" t="str">
        <f>กรอกข้อมูล!H1025</f>
        <v/>
      </c>
      <c r="D270" s="336" t="str">
        <f t="shared" si="13"/>
        <v/>
      </c>
      <c r="E270" s="315" t="str">
        <f>กรอกข้อมูล!$S$1025</f>
        <v/>
      </c>
      <c r="F270" s="305"/>
      <c r="G270" s="379" t="str">
        <f>กรอกข้อมูล!$Y$1042</f>
        <v/>
      </c>
      <c r="H270" s="361" t="str">
        <f>กรอกข้อมูล!H1037</f>
        <v/>
      </c>
      <c r="I270" s="325" t="str">
        <f>กรอกข้อมูล!S1037</f>
        <v/>
      </c>
      <c r="J270" s="52"/>
      <c r="L270" t="str">
        <f t="shared" si="12"/>
        <v/>
      </c>
    </row>
    <row r="271" spans="1:12" ht="23.25" x14ac:dyDescent="0.5">
      <c r="A271" s="296"/>
      <c r="B271" s="349" t="str">
        <f>กรอกข้อมูล!AJ1033</f>
        <v>กิจกรรมกลุ่ม</v>
      </c>
      <c r="C271" s="355" t="str">
        <f>กรอกข้อมูล!H1026</f>
        <v/>
      </c>
      <c r="D271" s="340" t="str">
        <f t="shared" si="13"/>
        <v/>
      </c>
      <c r="E271" s="344" t="str">
        <f>กรอกข้อมูล!$S$1026</f>
        <v/>
      </c>
      <c r="F271" s="345"/>
      <c r="G271" s="381" t="str">
        <f>กรอกข้อมูล!$Z$1042</f>
        <v/>
      </c>
      <c r="H271" s="364" t="str">
        <f>กรอกข้อมูล!H1038</f>
        <v/>
      </c>
      <c r="I271" s="321" t="str">
        <f>กรอกข้อมูล!S1038</f>
        <v/>
      </c>
      <c r="J271" s="52"/>
      <c r="L271" t="str">
        <f t="shared" si="12"/>
        <v/>
      </c>
    </row>
    <row r="272" spans="1:12" ht="23.25" x14ac:dyDescent="0.5">
      <c r="A272" s="296"/>
      <c r="B272" s="349" t="str">
        <f>กรอกข้อมูล!AJ1034</f>
        <v>สื่อคอมพิวเตอร์</v>
      </c>
      <c r="C272" s="355" t="str">
        <f>กรอกข้อมูล!H1027</f>
        <v/>
      </c>
      <c r="D272" s="340" t="str">
        <f t="shared" si="13"/>
        <v/>
      </c>
      <c r="E272" s="344" t="str">
        <f>กรอกข้อมูล!$S$1027</f>
        <v/>
      </c>
      <c r="F272" s="345"/>
      <c r="G272" s="381" t="str">
        <f>กรอกข้อมูล!$AA$1042</f>
        <v/>
      </c>
      <c r="H272" s="364" t="str">
        <f>กรอกข้อมูล!H1039</f>
        <v/>
      </c>
      <c r="I272" s="321" t="str">
        <f>กรอกข้อมูล!S1039</f>
        <v/>
      </c>
      <c r="J272" s="52"/>
      <c r="L272" t="str">
        <f t="shared" si="12"/>
        <v/>
      </c>
    </row>
    <row r="273" spans="1:12" ht="23.25" x14ac:dyDescent="0.5">
      <c r="A273" s="296"/>
      <c r="B273" s="349" t="str">
        <f>กรอกข้อมูล!AJ1035</f>
        <v>นอกสถานที่</v>
      </c>
      <c r="C273" s="355" t="str">
        <f>กรอกข้อมูล!H1028</f>
        <v/>
      </c>
      <c r="D273" s="340" t="str">
        <f t="shared" si="13"/>
        <v/>
      </c>
      <c r="E273" s="344" t="str">
        <f>กรอกข้อมูล!$S$1028</f>
        <v/>
      </c>
      <c r="F273" s="345"/>
      <c r="G273" s="381" t="str">
        <f>กรอกข้อมูล!$AB$1042</f>
        <v/>
      </c>
      <c r="H273" s="364" t="str">
        <f>กรอกข้อมูล!H1040</f>
        <v/>
      </c>
      <c r="I273" s="321" t="str">
        <f>กรอกข้อมูล!S1040</f>
        <v/>
      </c>
      <c r="J273" s="52"/>
      <c r="L273" t="str">
        <f t="shared" si="12"/>
        <v/>
      </c>
    </row>
    <row r="274" spans="1:12" ht="23.25" x14ac:dyDescent="0.5">
      <c r="A274" s="296"/>
      <c r="B274" s="369" t="str">
        <f>กรอกข้อมูล!AJ1036</f>
        <v/>
      </c>
      <c r="C274" s="355" t="str">
        <f>กรอกข้อมูล!H1029</f>
        <v/>
      </c>
      <c r="D274" s="340" t="str">
        <f t="shared" si="13"/>
        <v/>
      </c>
      <c r="E274" s="344" t="str">
        <f>กรอกข้อมูล!$S$1029</f>
        <v/>
      </c>
      <c r="F274" s="345"/>
      <c r="G274" s="381" t="str">
        <f>กรอกข้อมูล!$AC$1042</f>
        <v/>
      </c>
      <c r="H274" s="364" t="str">
        <f>กรอกข้อมูล!H1041</f>
        <v/>
      </c>
      <c r="I274" s="321" t="str">
        <f>กรอกข้อมูล!S1041</f>
        <v/>
      </c>
      <c r="J274" s="52"/>
      <c r="L274" t="str">
        <f t="shared" ref="L274:L337" si="14">IF(G271=0,"",IF(G271&lt;=0.05,"*",""))</f>
        <v/>
      </c>
    </row>
    <row r="275" spans="1:12" ht="23.25" x14ac:dyDescent="0.5">
      <c r="A275" s="296"/>
      <c r="B275" s="369" t="str">
        <f>กรอกข้อมูล!AJ1038</f>
        <v/>
      </c>
      <c r="C275" s="355" t="str">
        <f>กรอกข้อมูล!H1031</f>
        <v/>
      </c>
      <c r="D275" s="340" t="str">
        <f t="shared" si="13"/>
        <v/>
      </c>
      <c r="E275" s="344" t="str">
        <f>กรอกข้อมูล!$S$1031</f>
        <v/>
      </c>
      <c r="F275" s="345"/>
      <c r="G275" s="381" t="str">
        <f>กรอกข้อมูล!AD1043</f>
        <v/>
      </c>
      <c r="H275" s="364" t="str">
        <f>กรอกข้อมูล!H1043</f>
        <v/>
      </c>
      <c r="I275" s="321" t="str">
        <f>กรอกข้อมูล!S1043</f>
        <v/>
      </c>
      <c r="J275" s="52"/>
      <c r="L275" t="str">
        <f t="shared" si="14"/>
        <v/>
      </c>
    </row>
    <row r="276" spans="1:12" ht="23.25" x14ac:dyDescent="0.5">
      <c r="A276" s="296"/>
      <c r="B276" s="369" t="str">
        <f>กรอกข้อมูล!AJ1039</f>
        <v/>
      </c>
      <c r="C276" s="355" t="str">
        <f>กรอกข้อมูล!H1032</f>
        <v/>
      </c>
      <c r="D276" s="340" t="str">
        <f t="shared" si="13"/>
        <v/>
      </c>
      <c r="E276" s="344" t="str">
        <f>กรอกข้อมูล!$S$1032</f>
        <v/>
      </c>
      <c r="F276" s="345"/>
      <c r="G276" s="381" t="str">
        <f>กรอกข้อมูล!AD1044</f>
        <v/>
      </c>
      <c r="H276" s="364" t="str">
        <f>กรอกข้อมูล!H1044</f>
        <v/>
      </c>
      <c r="I276" s="321" t="str">
        <f>กรอกข้อมูล!S1044</f>
        <v/>
      </c>
      <c r="J276" s="52"/>
      <c r="L276" t="str">
        <f t="shared" si="14"/>
        <v/>
      </c>
    </row>
    <row r="277" spans="1:12" ht="23.25" x14ac:dyDescent="0.5">
      <c r="A277" s="300"/>
      <c r="B277" s="369" t="str">
        <f>กรอกข้อมูล!AJ1040</f>
        <v/>
      </c>
      <c r="C277" s="357" t="str">
        <f>กรอกข้อมูล!H1033</f>
        <v/>
      </c>
      <c r="D277" s="295" t="str">
        <f t="shared" si="13"/>
        <v/>
      </c>
      <c r="E277" s="344" t="str">
        <f>กรอกข้อมูล!$S$1033</f>
        <v/>
      </c>
      <c r="F277" s="345"/>
      <c r="G277" s="385" t="str">
        <f>กรอกข้อมูล!AD1045</f>
        <v/>
      </c>
      <c r="H277" s="367" t="str">
        <f>กรอกข้อมูล!H1045</f>
        <v/>
      </c>
      <c r="I277" s="328" t="str">
        <f>กรอกข้อมูล!S1045</f>
        <v/>
      </c>
      <c r="J277" s="52"/>
      <c r="L277" t="str">
        <f t="shared" si="14"/>
        <v/>
      </c>
    </row>
    <row r="278" spans="1:12" ht="23.25" x14ac:dyDescent="0.5">
      <c r="A278" s="351" t="str">
        <f>กรอกข้อมูล!AJ1038</f>
        <v/>
      </c>
      <c r="B278" s="348" t="str">
        <f>กรอกข้อมูล!AJ1032</f>
        <v>ปกติ</v>
      </c>
      <c r="C278" s="353" t="str">
        <f>กรอกข้อมูล!I1025</f>
        <v/>
      </c>
      <c r="D278" s="336" t="str">
        <f t="shared" si="13"/>
        <v/>
      </c>
      <c r="E278" s="315" t="str">
        <f>กรอกข้อมูล!$T$1025</f>
        <v/>
      </c>
      <c r="F278" s="305"/>
      <c r="G278" s="379" t="str">
        <f>กรอกข้อมูล!$Y$1043</f>
        <v/>
      </c>
      <c r="H278" s="361" t="str">
        <f>กรอกข้อมูล!I1037</f>
        <v/>
      </c>
      <c r="I278" s="325" t="str">
        <f>กรอกข้อมูล!T1037</f>
        <v/>
      </c>
      <c r="J278" s="52"/>
      <c r="L278" t="str">
        <f t="shared" si="14"/>
        <v/>
      </c>
    </row>
    <row r="279" spans="1:12" ht="23.25" x14ac:dyDescent="0.5">
      <c r="A279" s="296"/>
      <c r="B279" s="349" t="str">
        <f>กรอกข้อมูล!AJ1033</f>
        <v>กิจกรรมกลุ่ม</v>
      </c>
      <c r="C279" s="355" t="str">
        <f>กรอกข้อมูล!I1026</f>
        <v/>
      </c>
      <c r="D279" s="340" t="str">
        <f t="shared" si="13"/>
        <v/>
      </c>
      <c r="E279" s="344" t="str">
        <f>กรอกข้อมูล!$T$1026</f>
        <v/>
      </c>
      <c r="F279" s="345"/>
      <c r="G279" s="381" t="str">
        <f>กรอกข้อมูล!$Z$1043</f>
        <v/>
      </c>
      <c r="H279" s="364" t="str">
        <f>กรอกข้อมูล!I1038</f>
        <v/>
      </c>
      <c r="I279" s="321" t="str">
        <f>กรอกข้อมูล!T1038</f>
        <v/>
      </c>
      <c r="J279" s="52"/>
      <c r="L279" t="str">
        <f t="shared" si="14"/>
        <v/>
      </c>
    </row>
    <row r="280" spans="1:12" ht="23.25" x14ac:dyDescent="0.5">
      <c r="A280" s="296"/>
      <c r="B280" s="349" t="str">
        <f>กรอกข้อมูล!AJ1034</f>
        <v>สื่อคอมพิวเตอร์</v>
      </c>
      <c r="C280" s="355" t="str">
        <f>กรอกข้อมูล!I1027</f>
        <v/>
      </c>
      <c r="D280" s="340" t="str">
        <f t="shared" si="13"/>
        <v/>
      </c>
      <c r="E280" s="344" t="str">
        <f>กรอกข้อมูล!$T$1027</f>
        <v/>
      </c>
      <c r="F280" s="345"/>
      <c r="G280" s="381" t="str">
        <f>กรอกข้อมูล!$AA$1043</f>
        <v/>
      </c>
      <c r="H280" s="364" t="str">
        <f>กรอกข้อมูล!I1039</f>
        <v/>
      </c>
      <c r="I280" s="321" t="str">
        <f>กรอกข้อมูล!T1039</f>
        <v/>
      </c>
      <c r="J280" s="52"/>
      <c r="L280" t="str">
        <f t="shared" si="14"/>
        <v/>
      </c>
    </row>
    <row r="281" spans="1:12" ht="23.25" x14ac:dyDescent="0.5">
      <c r="A281" s="296"/>
      <c r="B281" s="349" t="str">
        <f>กรอกข้อมูล!AJ1035</f>
        <v>นอกสถานที่</v>
      </c>
      <c r="C281" s="355" t="str">
        <f>กรอกข้อมูล!I1028</f>
        <v/>
      </c>
      <c r="D281" s="340" t="str">
        <f t="shared" si="13"/>
        <v/>
      </c>
      <c r="E281" s="344" t="str">
        <f>กรอกข้อมูล!$T$1028</f>
        <v/>
      </c>
      <c r="F281" s="345"/>
      <c r="G281" s="381" t="str">
        <f>กรอกข้อมูล!$AB$1043</f>
        <v/>
      </c>
      <c r="H281" s="364" t="str">
        <f>กรอกข้อมูล!I1040</f>
        <v/>
      </c>
      <c r="I281" s="321" t="str">
        <f>กรอกข้อมูล!T1040</f>
        <v/>
      </c>
      <c r="J281" s="52"/>
      <c r="L281" t="str">
        <f t="shared" si="14"/>
        <v/>
      </c>
    </row>
    <row r="282" spans="1:12" ht="23.25" x14ac:dyDescent="0.5">
      <c r="A282" s="296"/>
      <c r="B282" s="369" t="str">
        <f>กรอกข้อมูล!AJ1036</f>
        <v/>
      </c>
      <c r="C282" s="355" t="str">
        <f>กรอกข้อมูล!I1029</f>
        <v/>
      </c>
      <c r="D282" s="340" t="str">
        <f t="shared" si="13"/>
        <v/>
      </c>
      <c r="E282" s="344" t="str">
        <f>กรอกข้อมูล!$T$1029</f>
        <v/>
      </c>
      <c r="F282" s="345"/>
      <c r="G282" s="381" t="str">
        <f>กรอกข้อมูล!$AC$1043</f>
        <v/>
      </c>
      <c r="H282" s="364" t="str">
        <f>กรอกข้อมูล!I1041</f>
        <v/>
      </c>
      <c r="I282" s="321" t="str">
        <f>กรอกข้อมูล!T1041</f>
        <v/>
      </c>
      <c r="J282" s="52"/>
      <c r="L282" t="str">
        <f t="shared" si="14"/>
        <v/>
      </c>
    </row>
    <row r="283" spans="1:12" ht="23.25" x14ac:dyDescent="0.5">
      <c r="A283" s="296"/>
      <c r="B283" s="369" t="str">
        <f>กรอกข้อมูล!AJ1037</f>
        <v/>
      </c>
      <c r="C283" s="355" t="str">
        <f>กรอกข้อมูล!I1030</f>
        <v/>
      </c>
      <c r="D283" s="340" t="str">
        <f t="shared" si="13"/>
        <v/>
      </c>
      <c r="E283" s="344" t="str">
        <f>กรอกข้อมูล!$T$1030</f>
        <v/>
      </c>
      <c r="F283" s="345"/>
      <c r="G283" s="381" t="str">
        <f>กรอกข้อมูล!$AD$1043</f>
        <v/>
      </c>
      <c r="H283" s="364" t="str">
        <f>กรอกข้อมูล!I1042</f>
        <v/>
      </c>
      <c r="I283" s="321" t="str">
        <f>กรอกข้อมูล!T1042</f>
        <v/>
      </c>
      <c r="J283" s="52"/>
      <c r="L283" t="str">
        <f t="shared" si="14"/>
        <v/>
      </c>
    </row>
    <row r="284" spans="1:12" ht="23.25" x14ac:dyDescent="0.5">
      <c r="A284" s="296"/>
      <c r="B284" s="369" t="str">
        <f>กรอกข้อมูล!AJ1039</f>
        <v/>
      </c>
      <c r="C284" s="355" t="str">
        <f>กรอกข้อมูล!I1032</f>
        <v/>
      </c>
      <c r="D284" s="340" t="str">
        <f t="shared" si="13"/>
        <v/>
      </c>
      <c r="E284" s="344" t="str">
        <f>กรอกข้อมูล!$T$1032</f>
        <v/>
      </c>
      <c r="F284" s="345"/>
      <c r="G284" s="381" t="str">
        <f>กรอกข้อมูล!AE1044</f>
        <v/>
      </c>
      <c r="H284" s="364" t="str">
        <f>กรอกข้อมูล!I1044</f>
        <v/>
      </c>
      <c r="I284" s="321" t="str">
        <f>กรอกข้อมูล!T1044</f>
        <v/>
      </c>
      <c r="J284" s="52"/>
      <c r="L284" t="str">
        <f t="shared" si="14"/>
        <v/>
      </c>
    </row>
    <row r="285" spans="1:12" ht="23.25" x14ac:dyDescent="0.5">
      <c r="A285" s="300"/>
      <c r="B285" s="369" t="str">
        <f>กรอกข้อมูล!AJ1040</f>
        <v/>
      </c>
      <c r="C285" s="357" t="str">
        <f>กรอกข้อมูล!I1033</f>
        <v/>
      </c>
      <c r="D285" s="295" t="str">
        <f t="shared" si="13"/>
        <v/>
      </c>
      <c r="E285" s="344" t="str">
        <f>กรอกข้อมูล!$T$1033</f>
        <v/>
      </c>
      <c r="F285" s="345"/>
      <c r="G285" s="385" t="str">
        <f>กรอกข้อมูล!AE1045</f>
        <v/>
      </c>
      <c r="H285" s="367" t="str">
        <f>กรอกข้อมูล!I1045</f>
        <v/>
      </c>
      <c r="I285" s="328" t="str">
        <f>กรอกข้อมูล!T1045</f>
        <v/>
      </c>
      <c r="J285" s="52"/>
      <c r="L285" t="str">
        <f t="shared" si="14"/>
        <v/>
      </c>
    </row>
    <row r="286" spans="1:12" ht="23.25" x14ac:dyDescent="0.5">
      <c r="A286" s="351" t="str">
        <f>กรอกข้อมูล!AJ1039</f>
        <v/>
      </c>
      <c r="B286" s="348" t="str">
        <f>กรอกข้อมูล!AJ1032</f>
        <v>ปกติ</v>
      </c>
      <c r="C286" s="353" t="str">
        <f>กรอกข้อมูล!J1025</f>
        <v/>
      </c>
      <c r="D286" s="336" t="str">
        <f t="shared" si="13"/>
        <v/>
      </c>
      <c r="E286" s="315" t="str">
        <f>กรอกข้อมูล!$U$1025</f>
        <v/>
      </c>
      <c r="F286" s="305"/>
      <c r="G286" s="379" t="str">
        <f>กรอกข้อมูล!$Y$1044</f>
        <v/>
      </c>
      <c r="H286" s="361" t="str">
        <f>กรอกข้อมูล!J1037</f>
        <v/>
      </c>
      <c r="I286" s="325" t="str">
        <f>กรอกข้อมูล!U1037</f>
        <v/>
      </c>
      <c r="J286" s="52"/>
      <c r="L286" t="str">
        <f t="shared" si="14"/>
        <v/>
      </c>
    </row>
    <row r="287" spans="1:12" ht="23.25" x14ac:dyDescent="0.5">
      <c r="A287" s="296"/>
      <c r="B287" s="349" t="str">
        <f>กรอกข้อมูล!AJ1033</f>
        <v>กิจกรรมกลุ่ม</v>
      </c>
      <c r="C287" s="355" t="str">
        <f>กรอกข้อมูล!J1026</f>
        <v/>
      </c>
      <c r="D287" s="340" t="str">
        <f t="shared" si="13"/>
        <v/>
      </c>
      <c r="E287" s="344" t="str">
        <f>กรอกข้อมูล!$U$1026</f>
        <v/>
      </c>
      <c r="F287" s="345"/>
      <c r="G287" s="381" t="str">
        <f>กรอกข้อมูล!$Z$1044</f>
        <v/>
      </c>
      <c r="H287" s="364" t="str">
        <f>กรอกข้อมูล!J1038</f>
        <v/>
      </c>
      <c r="I287" s="321" t="str">
        <f>กรอกข้อมูล!U1038</f>
        <v/>
      </c>
      <c r="J287" s="52"/>
      <c r="L287" t="str">
        <f t="shared" si="14"/>
        <v/>
      </c>
    </row>
    <row r="288" spans="1:12" ht="23.25" x14ac:dyDescent="0.5">
      <c r="A288" s="296"/>
      <c r="B288" s="349" t="str">
        <f>กรอกข้อมูล!AJ1034</f>
        <v>สื่อคอมพิวเตอร์</v>
      </c>
      <c r="C288" s="355" t="str">
        <f>กรอกข้อมูล!J1027</f>
        <v/>
      </c>
      <c r="D288" s="340" t="str">
        <f t="shared" si="13"/>
        <v/>
      </c>
      <c r="E288" s="344" t="str">
        <f>กรอกข้อมูล!$U$1027</f>
        <v/>
      </c>
      <c r="F288" s="345"/>
      <c r="G288" s="381" t="str">
        <f>กรอกข้อมูล!$AA$1044</f>
        <v/>
      </c>
      <c r="H288" s="364" t="str">
        <f>กรอกข้อมูล!J1039</f>
        <v/>
      </c>
      <c r="I288" s="321" t="str">
        <f>กรอกข้อมูล!U1039</f>
        <v/>
      </c>
      <c r="J288" s="52"/>
      <c r="L288" t="str">
        <f t="shared" si="14"/>
        <v/>
      </c>
    </row>
    <row r="289" spans="1:12" ht="23.25" x14ac:dyDescent="0.5">
      <c r="A289" s="296"/>
      <c r="B289" s="349" t="str">
        <f>กรอกข้อมูล!AJ1035</f>
        <v>นอกสถานที่</v>
      </c>
      <c r="C289" s="355" t="str">
        <f>กรอกข้อมูล!J1028</f>
        <v/>
      </c>
      <c r="D289" s="340" t="str">
        <f t="shared" si="13"/>
        <v/>
      </c>
      <c r="E289" s="344" t="str">
        <f>กรอกข้อมูล!$U$1028</f>
        <v/>
      </c>
      <c r="F289" s="345"/>
      <c r="G289" s="381" t="str">
        <f>กรอกข้อมูล!$AB$1044</f>
        <v/>
      </c>
      <c r="H289" s="364" t="str">
        <f>กรอกข้อมูล!J1040</f>
        <v/>
      </c>
      <c r="I289" s="321" t="str">
        <f>กรอกข้อมูล!U1040</f>
        <v/>
      </c>
      <c r="J289" s="52"/>
      <c r="L289" t="str">
        <f t="shared" si="14"/>
        <v/>
      </c>
    </row>
    <row r="290" spans="1:12" ht="23.25" x14ac:dyDescent="0.5">
      <c r="A290" s="296"/>
      <c r="B290" s="369" t="str">
        <f>กรอกข้อมูล!AJ1036</f>
        <v/>
      </c>
      <c r="C290" s="355" t="str">
        <f>กรอกข้อมูล!J1029</f>
        <v/>
      </c>
      <c r="D290" s="340" t="str">
        <f t="shared" si="13"/>
        <v/>
      </c>
      <c r="E290" s="344" t="str">
        <f>กรอกข้อมูล!$U$1029</f>
        <v/>
      </c>
      <c r="F290" s="345"/>
      <c r="G290" s="381" t="str">
        <f>กรอกข้อมูล!$AC$1044</f>
        <v/>
      </c>
      <c r="H290" s="364" t="str">
        <f>กรอกข้อมูล!J1041</f>
        <v/>
      </c>
      <c r="I290" s="321" t="str">
        <f>กรอกข้อมูล!U1041</f>
        <v/>
      </c>
      <c r="J290" s="52"/>
      <c r="L290" t="str">
        <f t="shared" si="14"/>
        <v/>
      </c>
    </row>
    <row r="291" spans="1:12" ht="23.25" x14ac:dyDescent="0.5">
      <c r="A291" s="296"/>
      <c r="B291" s="369" t="str">
        <f>กรอกข้อมูล!AJ1037</f>
        <v/>
      </c>
      <c r="C291" s="355" t="str">
        <f>กรอกข้อมูล!J1030</f>
        <v/>
      </c>
      <c r="D291" s="340" t="str">
        <f t="shared" si="13"/>
        <v/>
      </c>
      <c r="E291" s="344" t="str">
        <f>กรอกข้อมูล!$U$1030</f>
        <v/>
      </c>
      <c r="F291" s="345"/>
      <c r="G291" s="381" t="str">
        <f>กรอกข้อมูล!$AD$1044</f>
        <v/>
      </c>
      <c r="H291" s="364" t="str">
        <f>กรอกข้อมูล!J1042</f>
        <v/>
      </c>
      <c r="I291" s="321" t="str">
        <f>กรอกข้อมูล!U1042</f>
        <v/>
      </c>
      <c r="J291" s="52"/>
      <c r="L291" t="str">
        <f t="shared" si="14"/>
        <v/>
      </c>
    </row>
    <row r="292" spans="1:12" ht="23.25" x14ac:dyDescent="0.5">
      <c r="A292" s="296"/>
      <c r="B292" s="369" t="str">
        <f>กรอกข้อมูล!AJ1038</f>
        <v/>
      </c>
      <c r="C292" s="355" t="str">
        <f>กรอกข้อมูล!J1031</f>
        <v/>
      </c>
      <c r="D292" s="340" t="str">
        <f t="shared" si="13"/>
        <v/>
      </c>
      <c r="E292" s="344" t="str">
        <f>กรอกข้อมูล!$U$1031</f>
        <v/>
      </c>
      <c r="F292" s="345"/>
      <c r="G292" s="381" t="str">
        <f>กรอกข้อมูล!$AE$1044</f>
        <v/>
      </c>
      <c r="H292" s="364" t="str">
        <f>กรอกข้อมูล!J1043</f>
        <v/>
      </c>
      <c r="I292" s="321" t="str">
        <f>กรอกข้อมูล!U1043</f>
        <v/>
      </c>
      <c r="J292" s="52"/>
      <c r="L292" t="str">
        <f t="shared" si="14"/>
        <v/>
      </c>
    </row>
    <row r="293" spans="1:12" ht="23.25" x14ac:dyDescent="0.5">
      <c r="A293" s="300"/>
      <c r="B293" s="369" t="str">
        <f>กรอกข้อมูล!AJ1040</f>
        <v/>
      </c>
      <c r="C293" s="357" t="str">
        <f>กรอกข้อมูล!$J$1033</f>
        <v/>
      </c>
      <c r="D293" s="295" t="str">
        <f t="shared" si="13"/>
        <v/>
      </c>
      <c r="E293" s="344" t="str">
        <f>กรอกข้อมูล!$U$1033</f>
        <v/>
      </c>
      <c r="F293" s="345"/>
      <c r="G293" s="385" t="str">
        <f>กรอกข้อมูล!$AF$1045</f>
        <v/>
      </c>
      <c r="H293" s="367" t="str">
        <f>กรอกข้อมูล!$J$1045</f>
        <v/>
      </c>
      <c r="I293" s="328" t="str">
        <f>กรอกข้อมูล!$U$1045</f>
        <v/>
      </c>
      <c r="J293" s="52"/>
      <c r="L293" t="str">
        <f t="shared" si="14"/>
        <v/>
      </c>
    </row>
    <row r="294" spans="1:12" ht="23.25" x14ac:dyDescent="0.5">
      <c r="A294" s="351" t="str">
        <f>กรอกข้อมูล!AJ1040</f>
        <v/>
      </c>
      <c r="B294" s="348" t="str">
        <f>กรอกข้อมูล!AJ1032</f>
        <v>ปกติ</v>
      </c>
      <c r="C294" s="353" t="str">
        <f>กรอกข้อมูล!K1025</f>
        <v/>
      </c>
      <c r="D294" s="336" t="str">
        <f t="shared" ref="D294:D301" si="15">L297</f>
        <v/>
      </c>
      <c r="E294" s="315" t="str">
        <f>กรอกข้อมูล!$V$1025</f>
        <v/>
      </c>
      <c r="F294" s="305"/>
      <c r="G294" s="379" t="str">
        <f>กรอกข้อมูล!$Y$1045</f>
        <v/>
      </c>
      <c r="H294" s="361" t="str">
        <f>กรอกข้อมูล!K1037</f>
        <v/>
      </c>
      <c r="I294" s="325" t="str">
        <f>กรอกข้อมูล!V1037</f>
        <v/>
      </c>
      <c r="J294" s="52"/>
      <c r="L294" t="str">
        <f t="shared" si="14"/>
        <v/>
      </c>
    </row>
    <row r="295" spans="1:12" ht="23.25" x14ac:dyDescent="0.5">
      <c r="A295" s="296"/>
      <c r="B295" s="349" t="str">
        <f>กรอกข้อมูล!AJ1033</f>
        <v>กิจกรรมกลุ่ม</v>
      </c>
      <c r="C295" s="355" t="str">
        <f>กรอกข้อมูล!K1026</f>
        <v/>
      </c>
      <c r="D295" s="340" t="str">
        <f t="shared" si="15"/>
        <v/>
      </c>
      <c r="E295" s="344" t="str">
        <f>กรอกข้อมูล!$V$1026</f>
        <v/>
      </c>
      <c r="F295" s="345"/>
      <c r="G295" s="381" t="str">
        <f>กรอกข้อมูล!$Z$1045</f>
        <v/>
      </c>
      <c r="H295" s="364" t="str">
        <f>กรอกข้อมูล!K1038</f>
        <v/>
      </c>
      <c r="I295" s="321" t="str">
        <f>กรอกข้อมูล!V1038</f>
        <v/>
      </c>
      <c r="J295" s="52"/>
      <c r="L295" t="str">
        <f t="shared" si="14"/>
        <v/>
      </c>
    </row>
    <row r="296" spans="1:12" ht="23.25" x14ac:dyDescent="0.5">
      <c r="A296" s="296"/>
      <c r="B296" s="349" t="str">
        <f>กรอกข้อมูล!AJ1034</f>
        <v>สื่อคอมพิวเตอร์</v>
      </c>
      <c r="C296" s="355" t="str">
        <f>กรอกข้อมูล!K1027</f>
        <v/>
      </c>
      <c r="D296" s="340" t="str">
        <f t="shared" si="15"/>
        <v/>
      </c>
      <c r="E296" s="344" t="str">
        <f>กรอกข้อมูล!$V$1027</f>
        <v/>
      </c>
      <c r="F296" s="345"/>
      <c r="G296" s="381" t="str">
        <f>กรอกข้อมูล!$AA$1045</f>
        <v/>
      </c>
      <c r="H296" s="364" t="str">
        <f>กรอกข้อมูล!K1039</f>
        <v/>
      </c>
      <c r="I296" s="321" t="str">
        <f>กรอกข้อมูล!V1039</f>
        <v/>
      </c>
      <c r="J296" s="52"/>
      <c r="L296" t="str">
        <f t="shared" si="14"/>
        <v/>
      </c>
    </row>
    <row r="297" spans="1:12" ht="23.25" x14ac:dyDescent="0.5">
      <c r="A297" s="296"/>
      <c r="B297" s="349" t="str">
        <f>กรอกข้อมูล!AJ1035</f>
        <v>นอกสถานที่</v>
      </c>
      <c r="C297" s="355" t="str">
        <f>กรอกข้อมูล!K1028</f>
        <v/>
      </c>
      <c r="D297" s="340" t="str">
        <f t="shared" si="15"/>
        <v/>
      </c>
      <c r="E297" s="344" t="str">
        <f>กรอกข้อมูล!$V$1028</f>
        <v/>
      </c>
      <c r="F297" s="345"/>
      <c r="G297" s="381" t="str">
        <f>กรอกข้อมูล!$AB$1045</f>
        <v/>
      </c>
      <c r="H297" s="364" t="str">
        <f>กรอกข้อมูล!K1040</f>
        <v/>
      </c>
      <c r="I297" s="321" t="str">
        <f>กรอกข้อมูล!V1040</f>
        <v/>
      </c>
      <c r="J297" s="52"/>
      <c r="L297" t="str">
        <f t="shared" si="14"/>
        <v/>
      </c>
    </row>
    <row r="298" spans="1:12" ht="23.25" x14ac:dyDescent="0.5">
      <c r="A298" s="296"/>
      <c r="B298" s="369" t="str">
        <f>กรอกข้อมูล!AJ1036</f>
        <v/>
      </c>
      <c r="C298" s="355" t="str">
        <f>กรอกข้อมูล!K1029</f>
        <v/>
      </c>
      <c r="D298" s="340" t="str">
        <f t="shared" si="15"/>
        <v/>
      </c>
      <c r="E298" s="344" t="str">
        <f>กรอกข้อมูล!$V$1029</f>
        <v/>
      </c>
      <c r="F298" s="345"/>
      <c r="G298" s="381" t="str">
        <f>กรอกข้อมูล!$AC$1045</f>
        <v/>
      </c>
      <c r="H298" s="364" t="str">
        <f>กรอกข้อมูล!K1041</f>
        <v/>
      </c>
      <c r="I298" s="321" t="str">
        <f>กรอกข้อมูล!V1041</f>
        <v/>
      </c>
      <c r="J298" s="52"/>
      <c r="L298" t="str">
        <f t="shared" si="14"/>
        <v/>
      </c>
    </row>
    <row r="299" spans="1:12" ht="23.25" x14ac:dyDescent="0.5">
      <c r="A299" s="296"/>
      <c r="B299" s="369" t="str">
        <f>กรอกข้อมูล!AJ1037</f>
        <v/>
      </c>
      <c r="C299" s="355" t="str">
        <f>กรอกข้อมูล!K1030</f>
        <v/>
      </c>
      <c r="D299" s="340" t="str">
        <f t="shared" si="15"/>
        <v/>
      </c>
      <c r="E299" s="344" t="str">
        <f>กรอกข้อมูล!$V$1030</f>
        <v/>
      </c>
      <c r="F299" s="345"/>
      <c r="G299" s="381" t="str">
        <f>กรอกข้อมูล!$AD$1045</f>
        <v/>
      </c>
      <c r="H299" s="364" t="str">
        <f>กรอกข้อมูล!K1042</f>
        <v/>
      </c>
      <c r="I299" s="321" t="str">
        <f>กรอกข้อมูล!V1042</f>
        <v/>
      </c>
      <c r="J299" s="52"/>
      <c r="L299" t="str">
        <f t="shared" si="14"/>
        <v/>
      </c>
    </row>
    <row r="300" spans="1:12" ht="23.25" x14ac:dyDescent="0.5">
      <c r="A300" s="296"/>
      <c r="B300" s="369" t="str">
        <f>กรอกข้อมูล!AJ1038</f>
        <v/>
      </c>
      <c r="C300" s="355" t="str">
        <f>กรอกข้อมูล!K1031</f>
        <v/>
      </c>
      <c r="D300" s="340" t="str">
        <f t="shared" si="15"/>
        <v/>
      </c>
      <c r="E300" s="344" t="str">
        <f>กรอกข้อมูล!$V$1031</f>
        <v/>
      </c>
      <c r="F300" s="345"/>
      <c r="G300" s="381" t="str">
        <f>กรอกข้อมูล!$AE$1045</f>
        <v/>
      </c>
      <c r="H300" s="364" t="str">
        <f>กรอกข้อมูล!K1043</f>
        <v/>
      </c>
      <c r="I300" s="321" t="str">
        <f>กรอกข้อมูล!V1043</f>
        <v/>
      </c>
      <c r="J300" s="52"/>
      <c r="L300" t="str">
        <f t="shared" si="14"/>
        <v/>
      </c>
    </row>
    <row r="301" spans="1:12" ht="23.25" x14ac:dyDescent="0.5">
      <c r="A301" s="300"/>
      <c r="B301" s="341" t="str">
        <f>กรอกข้อมูล!AJ1039</f>
        <v/>
      </c>
      <c r="C301" s="357" t="str">
        <f>กรอกข้อมูล!K1032</f>
        <v/>
      </c>
      <c r="D301" s="295" t="str">
        <f t="shared" si="15"/>
        <v/>
      </c>
      <c r="E301" s="310" t="str">
        <f>กรอกข้อมูล!$V$1032</f>
        <v/>
      </c>
      <c r="F301" s="311"/>
      <c r="G301" s="385" t="str">
        <f>กรอกข้อมูล!$AF$1045</f>
        <v/>
      </c>
      <c r="H301" s="367" t="str">
        <f>กรอกข้อมูล!K1044</f>
        <v/>
      </c>
      <c r="I301" s="328" t="str">
        <f>กรอกข้อมูล!V1044</f>
        <v/>
      </c>
      <c r="J301" s="52"/>
      <c r="L301" t="str">
        <f t="shared" si="14"/>
        <v/>
      </c>
    </row>
    <row r="302" spans="1:12" ht="23.25" x14ac:dyDescent="0.5">
      <c r="A302" s="48"/>
      <c r="B302" s="48"/>
      <c r="C302" s="48"/>
      <c r="D302" s="49"/>
      <c r="E302" s="30"/>
      <c r="F302" s="30"/>
      <c r="G302" s="50"/>
      <c r="H302" s="51"/>
      <c r="I302" s="15"/>
      <c r="J302" s="52"/>
      <c r="L302" t="str">
        <f t="shared" si="14"/>
        <v/>
      </c>
    </row>
    <row r="303" spans="1:12" ht="23.25" x14ac:dyDescent="0.5">
      <c r="A303" s="14"/>
      <c r="B303" s="42"/>
      <c r="C303" s="42"/>
      <c r="D303" s="42"/>
      <c r="E303" s="42"/>
      <c r="F303" s="44"/>
      <c r="G303" s="43"/>
      <c r="H303" s="15"/>
      <c r="I303" s="28"/>
      <c r="J303" s="52"/>
      <c r="L303" t="str">
        <f t="shared" si="14"/>
        <v/>
      </c>
    </row>
    <row r="304" spans="1:12" ht="23.25" x14ac:dyDescent="0.5">
      <c r="A304" s="86" t="s">
        <v>121</v>
      </c>
      <c r="B304" s="220">
        <f>กรอกข้อมูล!$P$1022</f>
        <v>4</v>
      </c>
      <c r="C304" s="14" t="s">
        <v>37</v>
      </c>
      <c r="D304" s="42"/>
      <c r="E304" s="42"/>
      <c r="F304" s="44"/>
      <c r="G304" s="43"/>
      <c r="H304" s="15"/>
      <c r="I304" s="28"/>
      <c r="J304" s="52"/>
      <c r="L304" t="str">
        <f t="shared" si="14"/>
        <v/>
      </c>
    </row>
    <row r="305" spans="1:12" ht="23.25" x14ac:dyDescent="0.5">
      <c r="A305" s="86"/>
      <c r="B305" s="85"/>
      <c r="C305" s="14"/>
      <c r="D305" s="42"/>
      <c r="E305" s="42"/>
      <c r="F305" s="44"/>
      <c r="G305" s="43"/>
      <c r="H305" s="15"/>
      <c r="I305" s="28"/>
      <c r="J305" s="15"/>
      <c r="L305" t="str">
        <f t="shared" si="14"/>
        <v/>
      </c>
    </row>
    <row r="306" spans="1:12" ht="23.25" x14ac:dyDescent="0.5">
      <c r="A306" s="196" t="s">
        <v>122</v>
      </c>
      <c r="B306" s="196"/>
      <c r="C306" s="196"/>
      <c r="D306" s="196"/>
      <c r="E306" s="196"/>
      <c r="F306" s="196"/>
      <c r="G306" s="196"/>
      <c r="H306" s="196"/>
      <c r="I306" s="196"/>
      <c r="J306" s="28"/>
      <c r="L306" t="str">
        <f t="shared" si="14"/>
        <v/>
      </c>
    </row>
    <row r="307" spans="1:12" ht="23.25" x14ac:dyDescent="0.5">
      <c r="A307" s="14" t="s">
        <v>261</v>
      </c>
      <c r="B307" s="15"/>
      <c r="C307" s="14"/>
      <c r="D307" s="14"/>
      <c r="E307" s="14"/>
      <c r="F307" s="14"/>
      <c r="G307" s="14"/>
      <c r="H307" s="14"/>
      <c r="I307" s="14"/>
      <c r="J307" s="28"/>
      <c r="L307" t="str">
        <f t="shared" si="14"/>
        <v/>
      </c>
    </row>
    <row r="308" spans="1:12" ht="45.75" customHeight="1" x14ac:dyDescent="0.5">
      <c r="A308" s="46" t="s">
        <v>123</v>
      </c>
      <c r="B308" s="47" t="s">
        <v>124</v>
      </c>
      <c r="C308" s="205" t="s">
        <v>125</v>
      </c>
      <c r="D308" s="206"/>
      <c r="E308" s="209" t="s">
        <v>42</v>
      </c>
      <c r="F308" s="210"/>
      <c r="G308" s="210" t="s">
        <v>6</v>
      </c>
      <c r="H308" s="213" t="s">
        <v>126</v>
      </c>
      <c r="I308" s="213"/>
      <c r="J308" s="28"/>
      <c r="L308" t="str">
        <f t="shared" si="14"/>
        <v/>
      </c>
    </row>
    <row r="309" spans="1:12" ht="46.5" x14ac:dyDescent="0.5">
      <c r="A309" s="290" t="str">
        <f>กำหนดตัวแปร!$B$3</f>
        <v>วิธีการสอน</v>
      </c>
      <c r="B309" s="291" t="str">
        <f>กำหนดตัวแปร!$B$3</f>
        <v>วิธีการสอน</v>
      </c>
      <c r="C309" s="207"/>
      <c r="D309" s="208"/>
      <c r="E309" s="211"/>
      <c r="F309" s="212"/>
      <c r="G309" s="212"/>
      <c r="H309" s="84" t="s">
        <v>46</v>
      </c>
      <c r="I309" s="84" t="s">
        <v>47</v>
      </c>
      <c r="L309" t="str">
        <f t="shared" si="14"/>
        <v/>
      </c>
    </row>
    <row r="310" spans="1:12" ht="23.25" x14ac:dyDescent="0.5">
      <c r="A310" s="292" t="str">
        <f>กรอกข้อมูล!AJ1032</f>
        <v>ปกติ</v>
      </c>
      <c r="B310" s="368" t="str">
        <f>กรอกข้อมูล!AJ1033</f>
        <v>กิจกรรมกลุ่ม</v>
      </c>
      <c r="C310" s="302">
        <f>กรอกข้อมูล!C1026</f>
        <v>-0.94428571428571395</v>
      </c>
      <c r="D310" s="336" t="str">
        <f t="shared" ref="D310:D373" si="16">L313</f>
        <v>*</v>
      </c>
      <c r="E310" s="315">
        <f>กรอกข้อมูล!$N$1026</f>
        <v>0.29399001267223357</v>
      </c>
      <c r="F310" s="305"/>
      <c r="G310" s="370">
        <f>กรอกข้อมูล!Y1038</f>
        <v>4.2474182620674929E-3</v>
      </c>
      <c r="H310" s="308">
        <f>กรอกข้อมูล!C1038</f>
        <v>-1.5510517014399368</v>
      </c>
      <c r="I310" s="308">
        <f>กรอกข้อมูล!N1038</f>
        <v>-0.33751972713149114</v>
      </c>
      <c r="L310" t="str">
        <f t="shared" si="14"/>
        <v/>
      </c>
    </row>
    <row r="311" spans="1:12" ht="42" customHeight="1" x14ac:dyDescent="0.5">
      <c r="A311" s="337"/>
      <c r="B311" s="369" t="str">
        <f>กรอกข้อมูล!AJ1034</f>
        <v>สื่อคอมพิวเตอร์</v>
      </c>
      <c r="C311" s="371">
        <f>กรอกข้อมูล!C1027</f>
        <v>-0.57678571428571423</v>
      </c>
      <c r="D311" s="340" t="str">
        <f t="shared" si="16"/>
        <v>*</v>
      </c>
      <c r="E311" s="344">
        <f>กรอกข้อมูล!$N$1027</f>
        <v>0.25985291445206926</v>
      </c>
      <c r="F311" s="345"/>
      <c r="G311" s="372">
        <f>กรอกข้อมูล!Y1039</f>
        <v>3.6788282648449661E-2</v>
      </c>
      <c r="H311" s="318">
        <f>กรอกข้อมูล!C1039</f>
        <v>-1.11309614442334</v>
      </c>
      <c r="I311" s="318">
        <f>กรอกข้อมูล!N1039</f>
        <v>-4.0475284148088542E-2</v>
      </c>
      <c r="L311" t="str">
        <f t="shared" si="14"/>
        <v/>
      </c>
    </row>
    <row r="312" spans="1:12" ht="23.25" x14ac:dyDescent="0.5">
      <c r="A312" s="340"/>
      <c r="B312" s="369" t="str">
        <f>กรอกข้อมูล!AJ1035</f>
        <v>นอกสถานที่</v>
      </c>
      <c r="C312" s="371">
        <f>กรอกข้อมูล!C1028</f>
        <v>-0.11053571428571418</v>
      </c>
      <c r="D312" s="340" t="str">
        <f t="shared" si="16"/>
        <v/>
      </c>
      <c r="E312" s="344">
        <f>กรอกข้อมูล!$N$1028</f>
        <v>0.25985291445206926</v>
      </c>
      <c r="F312" s="345"/>
      <c r="G312" s="372">
        <f>กรอกข้อมูล!Y1040</f>
        <v>0.69874739565691346</v>
      </c>
      <c r="H312" s="318">
        <f>กรอกข้อมูล!C1040</f>
        <v>-0.64684614442333987</v>
      </c>
      <c r="I312" s="317">
        <f>กรอกข้อมูล!N1040</f>
        <v>0.42577471585191151</v>
      </c>
      <c r="L312" t="str">
        <f t="shared" si="14"/>
        <v/>
      </c>
    </row>
    <row r="313" spans="1:12" ht="23.25" x14ac:dyDescent="0.5">
      <c r="A313" s="340"/>
      <c r="B313" s="369" t="str">
        <f>กรอกข้อมูล!AJ1036</f>
        <v/>
      </c>
      <c r="C313" s="371" t="str">
        <f>กรอกข้อมูล!C1029</f>
        <v/>
      </c>
      <c r="D313" s="340" t="str">
        <f t="shared" si="16"/>
        <v/>
      </c>
      <c r="E313" s="344" t="str">
        <f>กรอกข้อมูล!$N$1029</f>
        <v/>
      </c>
      <c r="F313" s="345"/>
      <c r="G313" s="372" t="str">
        <f>กรอกข้อมูล!Y1041</f>
        <v/>
      </c>
      <c r="H313" s="318" t="str">
        <f>กรอกข้อมูล!C1041</f>
        <v/>
      </c>
      <c r="I313" s="317" t="str">
        <f>กรอกข้อมูล!N1041</f>
        <v/>
      </c>
      <c r="L313" t="str">
        <f t="shared" si="14"/>
        <v>*</v>
      </c>
    </row>
    <row r="314" spans="1:12" ht="23.25" x14ac:dyDescent="0.5">
      <c r="A314" s="337"/>
      <c r="B314" s="369" t="str">
        <f>กรอกข้อมูล!AJ1037</f>
        <v/>
      </c>
      <c r="C314" s="371" t="str">
        <f>กรอกข้อมูล!C1030</f>
        <v/>
      </c>
      <c r="D314" s="340" t="str">
        <f t="shared" si="16"/>
        <v/>
      </c>
      <c r="E314" s="344" t="str">
        <f>กรอกข้อมูล!$N$1030</f>
        <v/>
      </c>
      <c r="F314" s="345"/>
      <c r="G314" s="372" t="str">
        <f>กรอกข้อมูล!Y1042</f>
        <v/>
      </c>
      <c r="H314" s="318" t="str">
        <f>กรอกข้อมูล!C1042</f>
        <v/>
      </c>
      <c r="I314" s="318" t="str">
        <f>กรอกข้อมูล!N1042</f>
        <v/>
      </c>
      <c r="L314" t="str">
        <f t="shared" si="14"/>
        <v>*</v>
      </c>
    </row>
    <row r="315" spans="1:12" ht="23.25" x14ac:dyDescent="0.5">
      <c r="A315" s="337"/>
      <c r="B315" s="369" t="str">
        <f>กรอกข้อมูล!AJ1038</f>
        <v/>
      </c>
      <c r="C315" s="371" t="str">
        <f>กรอกข้อมูล!C1031</f>
        <v/>
      </c>
      <c r="D315" s="340" t="str">
        <f t="shared" si="16"/>
        <v/>
      </c>
      <c r="E315" s="344" t="str">
        <f>กรอกข้อมูล!$N$1031</f>
        <v/>
      </c>
      <c r="F315" s="345"/>
      <c r="G315" s="372" t="str">
        <f>กรอกข้อมูล!Y1043</f>
        <v/>
      </c>
      <c r="H315" s="318" t="str">
        <f>กรอกข้อมูล!C1043</f>
        <v/>
      </c>
      <c r="I315" s="318" t="str">
        <f>กรอกข้อมูล!N1043</f>
        <v/>
      </c>
      <c r="J315" s="106"/>
      <c r="L315" t="str">
        <f t="shared" si="14"/>
        <v/>
      </c>
    </row>
    <row r="316" spans="1:12" ht="23.25" x14ac:dyDescent="0.5">
      <c r="A316" s="337"/>
      <c r="B316" s="369" t="str">
        <f>กรอกข้อมูล!AJ1039</f>
        <v/>
      </c>
      <c r="C316" s="371" t="str">
        <f>กรอกข้อมูล!C1032</f>
        <v/>
      </c>
      <c r="D316" s="340" t="str">
        <f t="shared" si="16"/>
        <v/>
      </c>
      <c r="E316" s="344" t="str">
        <f>กรอกข้อมูล!$N$1032</f>
        <v/>
      </c>
      <c r="F316" s="345"/>
      <c r="G316" s="372" t="str">
        <f>กรอกข้อมูล!Y1044</f>
        <v/>
      </c>
      <c r="H316" s="318" t="str">
        <f>กรอกข้อมูล!C1044</f>
        <v/>
      </c>
      <c r="I316" s="318" t="str">
        <f>กรอกข้อมูล!N1044</f>
        <v/>
      </c>
      <c r="J316" s="106"/>
      <c r="L316" t="str">
        <f t="shared" si="14"/>
        <v/>
      </c>
    </row>
    <row r="317" spans="1:12" ht="23.25" x14ac:dyDescent="0.5">
      <c r="A317" s="337"/>
      <c r="B317" s="369" t="str">
        <f>กรอกข้อมูล!AJ1040</f>
        <v/>
      </c>
      <c r="C317" s="371" t="str">
        <f>กรอกข้อมูล!C1033</f>
        <v/>
      </c>
      <c r="D317" s="340" t="str">
        <f t="shared" si="16"/>
        <v/>
      </c>
      <c r="E317" s="344" t="str">
        <f>กรอกข้อมูล!$N$1033</f>
        <v/>
      </c>
      <c r="F317" s="345"/>
      <c r="G317" s="372" t="str">
        <f>กรอกข้อมูล!Y1045</f>
        <v/>
      </c>
      <c r="H317" s="318" t="str">
        <f>กรอกข้อมูล!C1045</f>
        <v/>
      </c>
      <c r="I317" s="318" t="str">
        <f>กรอกข้อมูล!N1045</f>
        <v/>
      </c>
      <c r="J317" s="106"/>
      <c r="L317" t="str">
        <f t="shared" si="14"/>
        <v/>
      </c>
    </row>
    <row r="318" spans="1:12" ht="23.25" x14ac:dyDescent="0.5">
      <c r="A318" s="337"/>
      <c r="B318" s="369" t="str">
        <f>กรอกข้อมูล!AJ1041</f>
        <v/>
      </c>
      <c r="C318" s="309" t="str">
        <f>กรอกข้อมูล!C1034</f>
        <v/>
      </c>
      <c r="D318" s="295" t="str">
        <f t="shared" si="16"/>
        <v/>
      </c>
      <c r="E318" s="344" t="str">
        <f>กรอกข้อมูล!$N$1034</f>
        <v/>
      </c>
      <c r="F318" s="345"/>
      <c r="G318" s="373" t="str">
        <f>กรอกข้อมูล!Y1046</f>
        <v/>
      </c>
      <c r="H318" s="314" t="str">
        <f>กรอกข้อมูล!C1046</f>
        <v/>
      </c>
      <c r="I318" s="318" t="str">
        <f>กรอกข้อมูล!N1046</f>
        <v/>
      </c>
      <c r="J318" s="106"/>
      <c r="L318" t="str">
        <f t="shared" si="14"/>
        <v/>
      </c>
    </row>
    <row r="319" spans="1:12" ht="23.25" x14ac:dyDescent="0.5">
      <c r="A319" s="298" t="str">
        <f>กรอกข้อมูล!AJ1033</f>
        <v>กิจกรรมกลุ่ม</v>
      </c>
      <c r="B319" s="299" t="str">
        <f>กรอกข้อมูล!AJ1032</f>
        <v>ปกติ</v>
      </c>
      <c r="C319" s="322">
        <f>กรอกข้อมูล!$D$1025</f>
        <v>0.94428571428571395</v>
      </c>
      <c r="D319" s="336" t="str">
        <f t="shared" si="16"/>
        <v>*</v>
      </c>
      <c r="E319" s="315">
        <f>กรอกข้อมูล!$O$1025</f>
        <v>0.29399001267223357</v>
      </c>
      <c r="F319" s="305"/>
      <c r="G319" s="306">
        <f>กรอกข้อมูล!$Y$1038</f>
        <v>4.2474182620674929E-3</v>
      </c>
      <c r="H319" s="307">
        <f>กรอกข้อมูล!$D$1037</f>
        <v>0.33751972713149114</v>
      </c>
      <c r="I319" s="308">
        <f>กรอกข้อมูล!$O$1037</f>
        <v>1.5510517014399368</v>
      </c>
      <c r="J319" s="106"/>
      <c r="L319" t="str">
        <f t="shared" si="14"/>
        <v/>
      </c>
    </row>
    <row r="320" spans="1:12" ht="23.25" x14ac:dyDescent="0.5">
      <c r="A320" s="296"/>
      <c r="B320" s="297" t="str">
        <f>กรอกข้อมูล!AJ1034</f>
        <v>สื่อคอมพิวเตอร์</v>
      </c>
      <c r="C320" s="280">
        <f>กรอกข้อมูล!D1027</f>
        <v>0.36749999999999972</v>
      </c>
      <c r="D320" s="340" t="str">
        <f t="shared" si="16"/>
        <v/>
      </c>
      <c r="E320" s="344">
        <f>กรอกข้อมูล!$O$1027</f>
        <v>0.28623165165253434</v>
      </c>
      <c r="F320" s="345"/>
      <c r="G320" s="319">
        <f>กรอกข้อมูล!Z1039</f>
        <v>0.16022936153016956</v>
      </c>
      <c r="H320" s="320">
        <f>กรอกข้อมูล!D1039</f>
        <v>-0.22325350584566583</v>
      </c>
      <c r="I320" s="321">
        <f>กรอกข้อมูล!O1039</f>
        <v>0.95825350584566527</v>
      </c>
      <c r="J320" s="106"/>
      <c r="L320" t="str">
        <f t="shared" si="14"/>
        <v/>
      </c>
    </row>
    <row r="321" spans="1:12" ht="23.25" x14ac:dyDescent="0.5">
      <c r="A321" s="296"/>
      <c r="B321" s="297" t="str">
        <f>กรอกข้อมูล!AJ1035</f>
        <v>นอกสถานที่</v>
      </c>
      <c r="C321" s="280">
        <f>กรอกข้อมูล!D1028</f>
        <v>0.83374999999999977</v>
      </c>
      <c r="D321" s="340" t="str">
        <f t="shared" si="16"/>
        <v>*</v>
      </c>
      <c r="E321" s="344">
        <f>กรอกข้อมูล!$O$1028</f>
        <v>0.28623165165253434</v>
      </c>
      <c r="F321" s="345"/>
      <c r="G321" s="319">
        <f>กรอกข้อมูล!Z1040</f>
        <v>1.1491893279289876E-2</v>
      </c>
      <c r="H321" s="320">
        <f>กรอกข้อมูล!D1040</f>
        <v>0.24299649415433422</v>
      </c>
      <c r="I321" s="321">
        <f>กรอกข้อมูล!O1040</f>
        <v>1.4245035058456654</v>
      </c>
      <c r="J321" s="106"/>
      <c r="L321" t="str">
        <f t="shared" si="14"/>
        <v/>
      </c>
    </row>
    <row r="322" spans="1:12" ht="23.25" x14ac:dyDescent="0.5">
      <c r="A322" s="296"/>
      <c r="B322" s="338" t="str">
        <f>กรอกข้อมูล!AJ1036</f>
        <v/>
      </c>
      <c r="C322" s="280" t="str">
        <f>กรอกข้อมูล!D1029</f>
        <v/>
      </c>
      <c r="D322" s="340" t="str">
        <f t="shared" si="16"/>
        <v/>
      </c>
      <c r="E322" s="344" t="str">
        <f>กรอกข้อมูล!$O$1029</f>
        <v/>
      </c>
      <c r="F322" s="345"/>
      <c r="G322" s="319" t="str">
        <f>กรอกข้อมูล!Z1041</f>
        <v/>
      </c>
      <c r="H322" s="320" t="str">
        <f>กรอกข้อมูล!D1041</f>
        <v/>
      </c>
      <c r="I322" s="321" t="str">
        <f>กรอกข้อมูล!O1041</f>
        <v/>
      </c>
      <c r="J322" s="106"/>
      <c r="L322" t="str">
        <f t="shared" si="14"/>
        <v>*</v>
      </c>
    </row>
    <row r="323" spans="1:12" ht="23.25" x14ac:dyDescent="0.5">
      <c r="A323" s="296"/>
      <c r="B323" s="338" t="str">
        <f>กรอกข้อมูล!AJ1037</f>
        <v/>
      </c>
      <c r="C323" s="280" t="str">
        <f>กรอกข้อมูล!D1030</f>
        <v/>
      </c>
      <c r="D323" s="340" t="str">
        <f t="shared" si="16"/>
        <v/>
      </c>
      <c r="E323" s="344" t="str">
        <f>กรอกข้อมูล!$O$1030</f>
        <v/>
      </c>
      <c r="F323" s="345"/>
      <c r="G323" s="319" t="str">
        <f>กรอกข้อมูล!Z1042</f>
        <v/>
      </c>
      <c r="H323" s="320" t="str">
        <f>กรอกข้อมูล!D1042</f>
        <v/>
      </c>
      <c r="I323" s="321" t="str">
        <f>กรอกข้อมูล!O1042</f>
        <v/>
      </c>
      <c r="J323" s="52"/>
      <c r="L323" t="str">
        <f t="shared" si="14"/>
        <v/>
      </c>
    </row>
    <row r="324" spans="1:12" ht="23.25" x14ac:dyDescent="0.5">
      <c r="A324" s="296"/>
      <c r="B324" s="338" t="str">
        <f>กรอกข้อมูล!AJ1038</f>
        <v/>
      </c>
      <c r="C324" s="280" t="str">
        <f>กรอกข้อมูล!D1031</f>
        <v/>
      </c>
      <c r="D324" s="340" t="str">
        <f t="shared" si="16"/>
        <v/>
      </c>
      <c r="E324" s="344" t="str">
        <f>กรอกข้อมูล!$O$1031</f>
        <v/>
      </c>
      <c r="F324" s="345"/>
      <c r="G324" s="319" t="str">
        <f>กรอกข้อมูล!Z1043</f>
        <v/>
      </c>
      <c r="H324" s="320" t="str">
        <f>กรอกข้อมูล!D1043</f>
        <v/>
      </c>
      <c r="I324" s="321" t="str">
        <f>กรอกข้อมูล!O1043</f>
        <v/>
      </c>
      <c r="J324" s="52"/>
      <c r="L324" t="str">
        <f t="shared" si="14"/>
        <v>*</v>
      </c>
    </row>
    <row r="325" spans="1:12" ht="23.25" x14ac:dyDescent="0.5">
      <c r="A325" s="296"/>
      <c r="B325" s="338" t="str">
        <f>กรอกข้อมูล!AJ1039</f>
        <v/>
      </c>
      <c r="C325" s="280" t="str">
        <f>กรอกข้อมูล!D1032</f>
        <v/>
      </c>
      <c r="D325" s="340" t="str">
        <f t="shared" si="16"/>
        <v/>
      </c>
      <c r="E325" s="344" t="str">
        <f>กรอกข้อมูล!$O$1032</f>
        <v/>
      </c>
      <c r="F325" s="345"/>
      <c r="G325" s="319" t="str">
        <f>กรอกข้อมูล!Z1044</f>
        <v/>
      </c>
      <c r="H325" s="320" t="str">
        <f>กรอกข้อมูล!D1044</f>
        <v/>
      </c>
      <c r="I325" s="321" t="str">
        <f>กรอกข้อมูล!O1044</f>
        <v/>
      </c>
      <c r="J325" s="52"/>
      <c r="L325" t="str">
        <f t="shared" si="14"/>
        <v/>
      </c>
    </row>
    <row r="326" spans="1:12" ht="23.25" x14ac:dyDescent="0.5">
      <c r="A326" s="296"/>
      <c r="B326" s="338" t="str">
        <f>กรอกข้อมูล!AJ1040</f>
        <v/>
      </c>
      <c r="C326" s="280" t="str">
        <f>กรอกข้อมูล!D1033</f>
        <v/>
      </c>
      <c r="D326" s="340" t="str">
        <f t="shared" si="16"/>
        <v/>
      </c>
      <c r="E326" s="344" t="str">
        <f>กรอกข้อมูล!$O$1033</f>
        <v/>
      </c>
      <c r="F326" s="345"/>
      <c r="G326" s="319" t="str">
        <f>กรอกข้อมูล!Z1045</f>
        <v/>
      </c>
      <c r="H326" s="320" t="str">
        <f>กรอกข้อมูล!D1045</f>
        <v/>
      </c>
      <c r="I326" s="321" t="str">
        <f>กรอกข้อมูล!O1045</f>
        <v/>
      </c>
      <c r="J326" s="52"/>
      <c r="L326" t="str">
        <f t="shared" si="14"/>
        <v/>
      </c>
    </row>
    <row r="327" spans="1:12" ht="23.25" x14ac:dyDescent="0.5">
      <c r="A327" s="300"/>
      <c r="B327" s="338" t="str">
        <f>กรอกข้อมูล!AJ1041</f>
        <v/>
      </c>
      <c r="C327" s="286" t="str">
        <f>กรอกข้อมูล!D1034</f>
        <v/>
      </c>
      <c r="D327" s="295" t="str">
        <f t="shared" si="16"/>
        <v/>
      </c>
      <c r="E327" s="344" t="str">
        <f>กรอกข้อมูล!$O$1034</f>
        <v/>
      </c>
      <c r="F327" s="345"/>
      <c r="G327" s="326" t="str">
        <f>กรอกข้อมูล!Z1046</f>
        <v/>
      </c>
      <c r="H327" s="327" t="str">
        <f>กรอกข้อมูล!D1046</f>
        <v/>
      </c>
      <c r="I327" s="328" t="str">
        <f>กรอกข้อมูล!O1046</f>
        <v/>
      </c>
      <c r="J327" s="52"/>
      <c r="L327" t="str">
        <f t="shared" si="14"/>
        <v/>
      </c>
    </row>
    <row r="328" spans="1:12" ht="23.25" x14ac:dyDescent="0.5">
      <c r="A328" s="298" t="str">
        <f>กรอกข้อมูล!AJ1034</f>
        <v>สื่อคอมพิวเตอร์</v>
      </c>
      <c r="B328" s="299" t="str">
        <f>กรอกข้อมูล!AJ1032</f>
        <v>ปกติ</v>
      </c>
      <c r="C328" s="322">
        <f>กรอกข้อมูล!E1025</f>
        <v>0.57678571428571423</v>
      </c>
      <c r="D328" s="336" t="str">
        <f t="shared" si="16"/>
        <v>*</v>
      </c>
      <c r="E328" s="315">
        <f>กรอกข้อมูล!$P$1025</f>
        <v>0.25985291445206926</v>
      </c>
      <c r="F328" s="305"/>
      <c r="G328" s="354">
        <f>กรอกข้อมูล!$Y$1039</f>
        <v>3.6788282648449661E-2</v>
      </c>
      <c r="H328" s="361">
        <f>กรอกข้อมูล!E1037</f>
        <v>4.0475284148088542E-2</v>
      </c>
      <c r="I328" s="325">
        <f>กรอกข้อมูล!P1037</f>
        <v>1.11309614442334</v>
      </c>
      <c r="J328" s="52"/>
      <c r="L328" t="str">
        <f t="shared" si="14"/>
        <v/>
      </c>
    </row>
    <row r="329" spans="1:12" ht="23.25" x14ac:dyDescent="0.5">
      <c r="A329" s="296"/>
      <c r="B329" s="349" t="str">
        <f>กรอกข้อมูล!AJ1033</f>
        <v>กิจกรรมกลุ่ม</v>
      </c>
      <c r="C329" s="355">
        <f>กรอกข้อมูล!E1026</f>
        <v>-0.36749999999999972</v>
      </c>
      <c r="D329" s="340" t="str">
        <f t="shared" si="16"/>
        <v/>
      </c>
      <c r="E329" s="344">
        <f>กรอกข้อมูล!$P$1026</f>
        <v>0.28623165165253434</v>
      </c>
      <c r="F329" s="345"/>
      <c r="G329" s="356">
        <f>กรอกข้อมูล!$Z$1039</f>
        <v>0.16022936153016956</v>
      </c>
      <c r="H329" s="364">
        <f>กรอกข้อมูล!E1038</f>
        <v>-0.95825350584566527</v>
      </c>
      <c r="I329" s="321">
        <f>กรอกข้อมูล!P1038</f>
        <v>0.22325350584566583</v>
      </c>
      <c r="J329" s="52"/>
      <c r="L329" t="str">
        <f t="shared" si="14"/>
        <v/>
      </c>
    </row>
    <row r="330" spans="1:12" ht="23.25" x14ac:dyDescent="0.5">
      <c r="A330" s="296"/>
      <c r="B330" s="349" t="str">
        <f>กรอกข้อมูล!AJ1035</f>
        <v>นอกสถานที่</v>
      </c>
      <c r="C330" s="355">
        <f>กรอกข้อมูล!E1028</f>
        <v>0.46625000000000005</v>
      </c>
      <c r="D330" s="340" t="str">
        <f t="shared" si="16"/>
        <v/>
      </c>
      <c r="E330" s="344">
        <f>กรอกข้อมูล!$P$1028</f>
        <v>0.25104176546135132</v>
      </c>
      <c r="F330" s="345"/>
      <c r="G330" s="356">
        <f>กรอกข้อมูล!AA1040</f>
        <v>0.1046494055915566</v>
      </c>
      <c r="H330" s="364">
        <f>กรอกข้อมูล!E1040</f>
        <v>-5.1875099735682939E-2</v>
      </c>
      <c r="I330" s="321">
        <f>กรอกข้อมูล!P1040</f>
        <v>0.98437509973568305</v>
      </c>
      <c r="J330" s="52"/>
      <c r="L330" t="str">
        <f t="shared" si="14"/>
        <v/>
      </c>
    </row>
    <row r="331" spans="1:12" ht="23.25" x14ac:dyDescent="0.5">
      <c r="A331" s="296"/>
      <c r="B331" s="369" t="str">
        <f>กรอกข้อมูล!AJ1036</f>
        <v/>
      </c>
      <c r="C331" s="355" t="str">
        <f>กรอกข้อมูล!E1029</f>
        <v/>
      </c>
      <c r="D331" s="340" t="str">
        <f t="shared" si="16"/>
        <v/>
      </c>
      <c r="E331" s="344" t="str">
        <f>กรอกข้อมูล!$P$1029</f>
        <v/>
      </c>
      <c r="F331" s="345"/>
      <c r="G331" s="356" t="str">
        <f>กรอกข้อมูล!AA1041</f>
        <v/>
      </c>
      <c r="H331" s="364" t="str">
        <f>กรอกข้อมูล!E1041</f>
        <v/>
      </c>
      <c r="I331" s="321" t="str">
        <f>กรอกข้อมูล!P1041</f>
        <v/>
      </c>
      <c r="J331" s="52"/>
      <c r="L331" t="str">
        <f t="shared" si="14"/>
        <v>*</v>
      </c>
    </row>
    <row r="332" spans="1:12" ht="23.25" x14ac:dyDescent="0.5">
      <c r="A332" s="296"/>
      <c r="B332" s="369" t="str">
        <f>กรอกข้อมูล!AJ1037</f>
        <v/>
      </c>
      <c r="C332" s="355" t="str">
        <f>กรอกข้อมูล!E1030</f>
        <v/>
      </c>
      <c r="D332" s="340" t="str">
        <f t="shared" si="16"/>
        <v/>
      </c>
      <c r="E332" s="344" t="str">
        <f>กรอกข้อมูล!$P$1030</f>
        <v/>
      </c>
      <c r="F332" s="345"/>
      <c r="G332" s="356" t="str">
        <f>กรอกข้อมูล!AA1042</f>
        <v/>
      </c>
      <c r="H332" s="364" t="str">
        <f>กรอกข้อมูล!E1042</f>
        <v/>
      </c>
      <c r="I332" s="321" t="str">
        <f>กรอกข้อมูล!P1042</f>
        <v/>
      </c>
      <c r="J332" s="52"/>
      <c r="L332" t="str">
        <f t="shared" si="14"/>
        <v/>
      </c>
    </row>
    <row r="333" spans="1:12" ht="23.25" x14ac:dyDescent="0.5">
      <c r="A333" s="296"/>
      <c r="B333" s="369" t="str">
        <f>กรอกข้อมูล!AJ1038</f>
        <v/>
      </c>
      <c r="C333" s="355" t="str">
        <f>กรอกข้อมูล!E1031</f>
        <v/>
      </c>
      <c r="D333" s="340" t="str">
        <f t="shared" si="16"/>
        <v/>
      </c>
      <c r="E333" s="344" t="str">
        <f>กรอกข้อมูล!$P$1031</f>
        <v/>
      </c>
      <c r="F333" s="345"/>
      <c r="G333" s="356" t="str">
        <f>กรอกข้อมูล!AA1043</f>
        <v/>
      </c>
      <c r="H333" s="364" t="str">
        <f>กรอกข้อมูล!E1043</f>
        <v/>
      </c>
      <c r="I333" s="321" t="str">
        <f>กรอกข้อมูล!P1043</f>
        <v/>
      </c>
      <c r="J333" s="52"/>
      <c r="L333" t="str">
        <f t="shared" si="14"/>
        <v/>
      </c>
    </row>
    <row r="334" spans="1:12" ht="23.25" x14ac:dyDescent="0.5">
      <c r="A334" s="296"/>
      <c r="B334" s="369" t="str">
        <f>กรอกข้อมูล!AJ1039</f>
        <v/>
      </c>
      <c r="C334" s="355" t="str">
        <f>กรอกข้อมูล!E1032</f>
        <v/>
      </c>
      <c r="D334" s="340" t="str">
        <f t="shared" si="16"/>
        <v/>
      </c>
      <c r="E334" s="344" t="str">
        <f>กรอกข้อมูล!$P$1032</f>
        <v/>
      </c>
      <c r="F334" s="345"/>
      <c r="G334" s="356" t="str">
        <f>กรอกข้อมูล!AA1044</f>
        <v/>
      </c>
      <c r="H334" s="364" t="str">
        <f>กรอกข้อมูล!E1044</f>
        <v/>
      </c>
      <c r="I334" s="321" t="str">
        <f>กรอกข้อมูล!P1044</f>
        <v/>
      </c>
      <c r="J334" s="52"/>
      <c r="L334" t="str">
        <f t="shared" si="14"/>
        <v/>
      </c>
    </row>
    <row r="335" spans="1:12" ht="23.25" x14ac:dyDescent="0.5">
      <c r="A335" s="296"/>
      <c r="B335" s="369" t="str">
        <f>กรอกข้อมูล!AJ1040</f>
        <v/>
      </c>
      <c r="C335" s="355" t="str">
        <f>กรอกข้อมูล!E1033</f>
        <v/>
      </c>
      <c r="D335" s="340" t="str">
        <f t="shared" si="16"/>
        <v/>
      </c>
      <c r="E335" s="344" t="str">
        <f>กรอกข้อมูล!$P$1033</f>
        <v/>
      </c>
      <c r="F335" s="345"/>
      <c r="G335" s="356" t="str">
        <f>กรอกข้อมูล!AA1045</f>
        <v/>
      </c>
      <c r="H335" s="364" t="str">
        <f>กรอกข้อมูล!E1045</f>
        <v/>
      </c>
      <c r="I335" s="321" t="str">
        <f>กรอกข้อมูล!P1045</f>
        <v/>
      </c>
      <c r="J335" s="52"/>
      <c r="L335" t="str">
        <f t="shared" si="14"/>
        <v/>
      </c>
    </row>
    <row r="336" spans="1:12" ht="23.25" x14ac:dyDescent="0.5">
      <c r="A336" s="300"/>
      <c r="B336" s="369" t="str">
        <f>กรอกข้อมูล!AJ1041</f>
        <v/>
      </c>
      <c r="C336" s="357" t="str">
        <f>กรอกข้อมูล!E1034</f>
        <v/>
      </c>
      <c r="D336" s="295" t="str">
        <f t="shared" si="16"/>
        <v/>
      </c>
      <c r="E336" s="344" t="str">
        <f>กรอกข้อมูล!$P$1034</f>
        <v/>
      </c>
      <c r="F336" s="345"/>
      <c r="G336" s="358" t="str">
        <f>กรอกข้อมูล!AA1046</f>
        <v/>
      </c>
      <c r="H336" s="367" t="str">
        <f>กรอกข้อมูล!E1046</f>
        <v/>
      </c>
      <c r="I336" s="328" t="str">
        <f>กรอกข้อมูล!P1046</f>
        <v/>
      </c>
      <c r="J336" s="52"/>
      <c r="L336" t="str">
        <f t="shared" si="14"/>
        <v/>
      </c>
    </row>
    <row r="337" spans="1:12" ht="23.25" x14ac:dyDescent="0.5">
      <c r="A337" s="298" t="str">
        <f>กรอกข้อมูล!AJ1035</f>
        <v>นอกสถานที่</v>
      </c>
      <c r="B337" s="348" t="str">
        <f>กรอกข้อมูล!AJ1032</f>
        <v>ปกติ</v>
      </c>
      <c r="C337" s="353">
        <f>กรอกข้อมูล!F1025</f>
        <v>0.11053571428571418</v>
      </c>
      <c r="D337" s="336" t="str">
        <f t="shared" si="16"/>
        <v/>
      </c>
      <c r="E337" s="315">
        <f>กรอกข้อมูล!$Q$1025</f>
        <v>0.25985291445206926</v>
      </c>
      <c r="F337" s="305"/>
      <c r="G337" s="354">
        <f>กรอกข้อมูล!$Y$1040</f>
        <v>0.69874739565691346</v>
      </c>
      <c r="H337" s="361">
        <f>กรอกข้อมูล!F1037</f>
        <v>-0.42577471585191151</v>
      </c>
      <c r="I337" s="325">
        <f>กรอกข้อมูล!Q1037</f>
        <v>0.64684614442333987</v>
      </c>
      <c r="J337" s="52"/>
      <c r="L337" t="str">
        <f t="shared" si="14"/>
        <v/>
      </c>
    </row>
    <row r="338" spans="1:12" ht="23.25" x14ac:dyDescent="0.5">
      <c r="A338" s="296"/>
      <c r="B338" s="349" t="str">
        <f>กรอกข้อมูล!AJ1033</f>
        <v>กิจกรรมกลุ่ม</v>
      </c>
      <c r="C338" s="355">
        <f>กรอกข้อมูล!F1026</f>
        <v>-0.83374999999999977</v>
      </c>
      <c r="D338" s="340" t="str">
        <f t="shared" si="16"/>
        <v>*</v>
      </c>
      <c r="E338" s="344">
        <f>กรอกข้อมูล!$Q$1026</f>
        <v>0.28623165165253434</v>
      </c>
      <c r="F338" s="345"/>
      <c r="G338" s="356">
        <f>กรอกข้อมูล!$Z$1040</f>
        <v>1.1491893279289876E-2</v>
      </c>
      <c r="H338" s="364">
        <f>กรอกข้อมูล!F1038</f>
        <v>-1.4245035058456654</v>
      </c>
      <c r="I338" s="321">
        <f>กรอกข้อมูล!Q1038</f>
        <v>-0.24299649415433422</v>
      </c>
      <c r="J338" s="52"/>
      <c r="L338" t="str">
        <f t="shared" ref="L338:L401" si="17">IF(G335=0,"",IF(G335&lt;=0.05,"*",""))</f>
        <v/>
      </c>
    </row>
    <row r="339" spans="1:12" ht="23.25" x14ac:dyDescent="0.5">
      <c r="A339" s="296"/>
      <c r="B339" s="349" t="str">
        <f>กรอกข้อมูล!AJ1034</f>
        <v>สื่อคอมพิวเตอร์</v>
      </c>
      <c r="C339" s="355">
        <f>กรอกข้อมูล!F1027</f>
        <v>-0.46625000000000005</v>
      </c>
      <c r="D339" s="340" t="str">
        <f t="shared" si="16"/>
        <v/>
      </c>
      <c r="E339" s="344">
        <f>กรอกข้อมูล!$Q$1027</f>
        <v>0.25104176546135132</v>
      </c>
      <c r="F339" s="345"/>
      <c r="G339" s="356">
        <f>กรอกข้อมูล!$AA$1040</f>
        <v>0.1046494055915566</v>
      </c>
      <c r="H339" s="364">
        <f>กรอกข้อมูล!F1039</f>
        <v>-0.98437509973568305</v>
      </c>
      <c r="I339" s="321">
        <f>กรอกข้อมูล!Q1039</f>
        <v>5.1875099735682939E-2</v>
      </c>
      <c r="J339" s="52"/>
      <c r="L339" t="str">
        <f t="shared" si="17"/>
        <v/>
      </c>
    </row>
    <row r="340" spans="1:12" ht="23.25" x14ac:dyDescent="0.5">
      <c r="A340" s="296"/>
      <c r="B340" s="369" t="str">
        <f>กรอกข้อมูล!AJ1036</f>
        <v/>
      </c>
      <c r="C340" s="355" t="str">
        <f>กรอกข้อมูล!F1029</f>
        <v/>
      </c>
      <c r="D340" s="340" t="str">
        <f t="shared" si="16"/>
        <v/>
      </c>
      <c r="E340" s="344" t="str">
        <f>กรอกข้อมูล!$Q$1029</f>
        <v/>
      </c>
      <c r="F340" s="345"/>
      <c r="G340" s="356" t="str">
        <f>กรอกข้อมูล!AB1041</f>
        <v/>
      </c>
      <c r="H340" s="364" t="str">
        <f>กรอกข้อมูล!F1041</f>
        <v/>
      </c>
      <c r="I340" s="321" t="str">
        <f>กรอกข้อมูล!Q1041</f>
        <v/>
      </c>
      <c r="J340" s="52"/>
      <c r="L340" t="str">
        <f t="shared" si="17"/>
        <v/>
      </c>
    </row>
    <row r="341" spans="1:12" ht="23.25" x14ac:dyDescent="0.5">
      <c r="A341" s="296"/>
      <c r="B341" s="369" t="str">
        <f>กรอกข้อมูล!AJ1037</f>
        <v/>
      </c>
      <c r="C341" s="355" t="str">
        <f>กรอกข้อมูล!F1030</f>
        <v/>
      </c>
      <c r="D341" s="340" t="str">
        <f t="shared" si="16"/>
        <v/>
      </c>
      <c r="E341" s="344" t="str">
        <f>กรอกข้อมูล!$Q$1030</f>
        <v/>
      </c>
      <c r="F341" s="345"/>
      <c r="G341" s="356" t="str">
        <f>กรอกข้อมูล!AB1042</f>
        <v/>
      </c>
      <c r="H341" s="364" t="str">
        <f>กรอกข้อมูล!F1042</f>
        <v/>
      </c>
      <c r="I341" s="321" t="str">
        <f>กรอกข้อมูล!Q1042</f>
        <v/>
      </c>
      <c r="J341" s="52"/>
      <c r="L341" t="str">
        <f t="shared" si="17"/>
        <v>*</v>
      </c>
    </row>
    <row r="342" spans="1:12" ht="23.25" x14ac:dyDescent="0.5">
      <c r="A342" s="296"/>
      <c r="B342" s="369" t="str">
        <f>กรอกข้อมูล!AJ1038</f>
        <v/>
      </c>
      <c r="C342" s="355" t="str">
        <f>กรอกข้อมูล!F1031</f>
        <v/>
      </c>
      <c r="D342" s="340" t="str">
        <f t="shared" si="16"/>
        <v/>
      </c>
      <c r="E342" s="344" t="str">
        <f>กรอกข้อมูล!$Q$1031</f>
        <v/>
      </c>
      <c r="F342" s="345"/>
      <c r="G342" s="356" t="str">
        <f>กรอกข้อมูล!AB1043</f>
        <v/>
      </c>
      <c r="H342" s="364" t="str">
        <f>กรอกข้อมูล!F1043</f>
        <v/>
      </c>
      <c r="I342" s="321" t="str">
        <f>กรอกข้อมูล!Q1043</f>
        <v/>
      </c>
      <c r="J342" s="52"/>
      <c r="L342" t="str">
        <f t="shared" si="17"/>
        <v/>
      </c>
    </row>
    <row r="343" spans="1:12" ht="23.25" x14ac:dyDescent="0.5">
      <c r="A343" s="296"/>
      <c r="B343" s="369" t="str">
        <f>กรอกข้อมูล!AJ1039</f>
        <v/>
      </c>
      <c r="C343" s="355" t="str">
        <f>กรอกข้อมูล!F1032</f>
        <v/>
      </c>
      <c r="D343" s="340" t="str">
        <f t="shared" si="16"/>
        <v/>
      </c>
      <c r="E343" s="344" t="str">
        <f>กรอกข้อมูล!$Q$1032</f>
        <v/>
      </c>
      <c r="F343" s="345"/>
      <c r="G343" s="356" t="str">
        <f>กรอกข้อมูล!AB1044</f>
        <v/>
      </c>
      <c r="H343" s="364" t="str">
        <f>กรอกข้อมูล!F1044</f>
        <v/>
      </c>
      <c r="I343" s="321" t="str">
        <f>กรอกข้อมูล!Q1044</f>
        <v/>
      </c>
      <c r="J343" s="52"/>
      <c r="L343" t="str">
        <f t="shared" si="17"/>
        <v/>
      </c>
    </row>
    <row r="344" spans="1:12" ht="23.25" x14ac:dyDescent="0.5">
      <c r="A344" s="296"/>
      <c r="B344" s="369" t="str">
        <f>กรอกข้อมูล!AJ1040</f>
        <v/>
      </c>
      <c r="C344" s="355" t="str">
        <f>กรอกข้อมูล!F1033</f>
        <v/>
      </c>
      <c r="D344" s="340" t="str">
        <f t="shared" si="16"/>
        <v/>
      </c>
      <c r="E344" s="344" t="str">
        <f>กรอกข้อมูล!$Q$1033</f>
        <v/>
      </c>
      <c r="F344" s="345"/>
      <c r="G344" s="356" t="str">
        <f>กรอกข้อมูล!AB1045</f>
        <v/>
      </c>
      <c r="H344" s="364" t="str">
        <f>กรอกข้อมูล!F1045</f>
        <v/>
      </c>
      <c r="I344" s="321" t="str">
        <f>กรอกข้อมูล!Q1045</f>
        <v/>
      </c>
      <c r="J344" s="52"/>
      <c r="L344" t="str">
        <f t="shared" si="17"/>
        <v/>
      </c>
    </row>
    <row r="345" spans="1:12" ht="23.25" x14ac:dyDescent="0.5">
      <c r="A345" s="300"/>
      <c r="B345" s="369" t="str">
        <f>กรอกข้อมูล!AJ1041</f>
        <v/>
      </c>
      <c r="C345" s="357" t="str">
        <f>กรอกข้อมูล!F1034</f>
        <v/>
      </c>
      <c r="D345" s="295" t="str">
        <f t="shared" si="16"/>
        <v/>
      </c>
      <c r="E345" s="344" t="str">
        <f>กรอกข้อมูล!$Q$1034</f>
        <v/>
      </c>
      <c r="F345" s="345"/>
      <c r="G345" s="358" t="str">
        <f>กรอกข้อมูล!AB1046</f>
        <v/>
      </c>
      <c r="H345" s="367" t="str">
        <f>กรอกข้อมูล!F1046</f>
        <v/>
      </c>
      <c r="I345" s="328" t="str">
        <f>กรอกข้อมูล!Q1046</f>
        <v/>
      </c>
      <c r="J345" s="52"/>
      <c r="L345" t="str">
        <f t="shared" si="17"/>
        <v/>
      </c>
    </row>
    <row r="346" spans="1:12" ht="23.25" x14ac:dyDescent="0.5">
      <c r="A346" s="351" t="str">
        <f>กรอกข้อมูล!AJ1036</f>
        <v/>
      </c>
      <c r="B346" s="348" t="str">
        <f>กรอกข้อมูล!AJ1032</f>
        <v>ปกติ</v>
      </c>
      <c r="C346" s="353" t="str">
        <f>กรอกข้อมูล!G1025</f>
        <v/>
      </c>
      <c r="D346" s="336" t="str">
        <f t="shared" si="16"/>
        <v/>
      </c>
      <c r="E346" s="315" t="str">
        <f>กรอกข้อมูล!$R$1025</f>
        <v/>
      </c>
      <c r="F346" s="305"/>
      <c r="G346" s="354" t="str">
        <f>กรอกข้อมูล!$Y$1041</f>
        <v/>
      </c>
      <c r="H346" s="361" t="str">
        <f>กรอกข้อมูล!G1037</f>
        <v/>
      </c>
      <c r="I346" s="325" t="str">
        <f>กรอกข้อมูล!R1037</f>
        <v/>
      </c>
      <c r="J346" s="52"/>
      <c r="L346" t="str">
        <f t="shared" si="17"/>
        <v/>
      </c>
    </row>
    <row r="347" spans="1:12" ht="23.25" x14ac:dyDescent="0.5">
      <c r="A347" s="296"/>
      <c r="B347" s="349" t="str">
        <f>กรอกข้อมูล!AJ1033</f>
        <v>กิจกรรมกลุ่ม</v>
      </c>
      <c r="C347" s="355" t="str">
        <f>กรอกข้อมูล!G1026</f>
        <v/>
      </c>
      <c r="D347" s="340" t="str">
        <f t="shared" si="16"/>
        <v/>
      </c>
      <c r="E347" s="344" t="str">
        <f>กรอกข้อมูล!$R$1026</f>
        <v/>
      </c>
      <c r="F347" s="345"/>
      <c r="G347" s="356" t="str">
        <f>กรอกข้อมูล!$Z$1041</f>
        <v/>
      </c>
      <c r="H347" s="364" t="str">
        <f>กรอกข้อมูล!G1038</f>
        <v/>
      </c>
      <c r="I347" s="321" t="str">
        <f>กรอกข้อมูล!R1038</f>
        <v/>
      </c>
      <c r="J347" s="52"/>
      <c r="L347" t="str">
        <f t="shared" si="17"/>
        <v/>
      </c>
    </row>
    <row r="348" spans="1:12" ht="23.25" x14ac:dyDescent="0.5">
      <c r="A348" s="296"/>
      <c r="B348" s="349" t="str">
        <f>กรอกข้อมูล!AJ1034</f>
        <v>สื่อคอมพิวเตอร์</v>
      </c>
      <c r="C348" s="355" t="str">
        <f>กรอกข้อมูล!G1027</f>
        <v/>
      </c>
      <c r="D348" s="340" t="str">
        <f t="shared" si="16"/>
        <v/>
      </c>
      <c r="E348" s="344" t="str">
        <f>กรอกข้อมูล!$R$1027</f>
        <v/>
      </c>
      <c r="F348" s="345"/>
      <c r="G348" s="356" t="str">
        <f>กรอกข้อมูล!$AA$1041</f>
        <v/>
      </c>
      <c r="H348" s="364" t="str">
        <f>กรอกข้อมูล!G1039</f>
        <v/>
      </c>
      <c r="I348" s="321" t="str">
        <f>กรอกข้อมูล!R1039</f>
        <v/>
      </c>
      <c r="J348" s="52"/>
      <c r="L348" t="str">
        <f t="shared" si="17"/>
        <v/>
      </c>
    </row>
    <row r="349" spans="1:12" ht="23.25" x14ac:dyDescent="0.5">
      <c r="A349" s="296"/>
      <c r="B349" s="349" t="str">
        <f>กรอกข้อมูล!AJ1035</f>
        <v>นอกสถานที่</v>
      </c>
      <c r="C349" s="355" t="str">
        <f>กรอกข้อมูล!G1028</f>
        <v/>
      </c>
      <c r="D349" s="340" t="str">
        <f t="shared" si="16"/>
        <v/>
      </c>
      <c r="E349" s="344" t="str">
        <f>กรอกข้อมูล!$R$1028</f>
        <v/>
      </c>
      <c r="F349" s="345"/>
      <c r="G349" s="356" t="str">
        <f>กรอกข้อมูล!$AB$1041</f>
        <v/>
      </c>
      <c r="H349" s="364" t="str">
        <f>กรอกข้อมูล!G1040</f>
        <v/>
      </c>
      <c r="I349" s="321" t="str">
        <f>กรอกข้อมูล!R1040</f>
        <v/>
      </c>
      <c r="J349" s="52"/>
      <c r="L349" t="str">
        <f t="shared" si="17"/>
        <v/>
      </c>
    </row>
    <row r="350" spans="1:12" ht="23.25" x14ac:dyDescent="0.5">
      <c r="A350" s="296"/>
      <c r="B350" s="369" t="str">
        <f>กรอกข้อมูล!AJ1037</f>
        <v/>
      </c>
      <c r="C350" s="355" t="str">
        <f>กรอกข้อมูล!G1030</f>
        <v/>
      </c>
      <c r="D350" s="340" t="str">
        <f t="shared" si="16"/>
        <v/>
      </c>
      <c r="E350" s="344" t="str">
        <f>กรอกข้อมูล!$R$1030</f>
        <v/>
      </c>
      <c r="F350" s="345"/>
      <c r="G350" s="356" t="str">
        <f>กรอกข้อมูล!AC1042</f>
        <v/>
      </c>
      <c r="H350" s="364" t="str">
        <f>กรอกข้อมูล!G1042</f>
        <v/>
      </c>
      <c r="I350" s="321" t="str">
        <f>กรอกข้อมูล!R1042</f>
        <v/>
      </c>
      <c r="J350" s="52"/>
      <c r="L350" t="str">
        <f t="shared" si="17"/>
        <v/>
      </c>
    </row>
    <row r="351" spans="1:12" ht="23.25" x14ac:dyDescent="0.5">
      <c r="A351" s="296"/>
      <c r="B351" s="369" t="str">
        <f>กรอกข้อมูล!AJ1038</f>
        <v/>
      </c>
      <c r="C351" s="355" t="str">
        <f>กรอกข้อมูล!G1031</f>
        <v/>
      </c>
      <c r="D351" s="340" t="str">
        <f t="shared" si="16"/>
        <v/>
      </c>
      <c r="E351" s="344" t="str">
        <f>กรอกข้อมูล!$R$1031</f>
        <v/>
      </c>
      <c r="F351" s="345"/>
      <c r="G351" s="356" t="str">
        <f>กรอกข้อมูล!AC1043</f>
        <v/>
      </c>
      <c r="H351" s="364" t="str">
        <f>กรอกข้อมูล!G1043</f>
        <v/>
      </c>
      <c r="I351" s="321" t="str">
        <f>กรอกข้อมูล!R1043</f>
        <v/>
      </c>
      <c r="J351" s="52"/>
      <c r="L351" t="str">
        <f t="shared" si="17"/>
        <v/>
      </c>
    </row>
    <row r="352" spans="1:12" ht="23.25" x14ac:dyDescent="0.5">
      <c r="A352" s="296"/>
      <c r="B352" s="369" t="str">
        <f>กรอกข้อมูล!AJ1039</f>
        <v/>
      </c>
      <c r="C352" s="355" t="str">
        <f>กรอกข้อมูล!G1032</f>
        <v/>
      </c>
      <c r="D352" s="340" t="str">
        <f t="shared" si="16"/>
        <v/>
      </c>
      <c r="E352" s="344" t="str">
        <f>กรอกข้อมูล!$R$1032</f>
        <v/>
      </c>
      <c r="F352" s="345"/>
      <c r="G352" s="356" t="str">
        <f>กรอกข้อมูล!AC1044</f>
        <v/>
      </c>
      <c r="H352" s="364" t="str">
        <f>กรอกข้อมูล!G1044</f>
        <v/>
      </c>
      <c r="I352" s="321" t="str">
        <f>กรอกข้อมูล!R1044</f>
        <v/>
      </c>
      <c r="J352" s="52"/>
      <c r="L352" t="str">
        <f t="shared" si="17"/>
        <v/>
      </c>
    </row>
    <row r="353" spans="1:12" ht="23.25" x14ac:dyDescent="0.5">
      <c r="A353" s="296"/>
      <c r="B353" s="369" t="str">
        <f>กรอกข้อมูล!AJ1040</f>
        <v/>
      </c>
      <c r="C353" s="355" t="str">
        <f>กรอกข้อมูล!G1033</f>
        <v/>
      </c>
      <c r="D353" s="340" t="str">
        <f t="shared" si="16"/>
        <v/>
      </c>
      <c r="E353" s="344" t="str">
        <f>กรอกข้อมูล!$R$1033</f>
        <v/>
      </c>
      <c r="F353" s="345"/>
      <c r="G353" s="356" t="str">
        <f>กรอกข้อมูล!AC1045</f>
        <v/>
      </c>
      <c r="H353" s="364" t="str">
        <f>กรอกข้อมูล!G1045</f>
        <v/>
      </c>
      <c r="I353" s="321" t="str">
        <f>กรอกข้อมูล!R1045</f>
        <v/>
      </c>
      <c r="J353" s="52"/>
      <c r="L353" t="str">
        <f t="shared" si="17"/>
        <v/>
      </c>
    </row>
    <row r="354" spans="1:12" ht="23.25" x14ac:dyDescent="0.5">
      <c r="A354" s="300"/>
      <c r="B354" s="369" t="str">
        <f>กรอกข้อมูล!AJ1041</f>
        <v/>
      </c>
      <c r="C354" s="357" t="str">
        <f>กรอกข้อมูล!G1034</f>
        <v/>
      </c>
      <c r="D354" s="295" t="str">
        <f t="shared" si="16"/>
        <v/>
      </c>
      <c r="E354" s="344" t="str">
        <f>กรอกข้อมูล!$R$1034</f>
        <v/>
      </c>
      <c r="F354" s="345"/>
      <c r="G354" s="358" t="str">
        <f>กรอกข้อมูล!AC1046</f>
        <v/>
      </c>
      <c r="H354" s="367" t="str">
        <f>กรอกข้อมูล!G1046</f>
        <v/>
      </c>
      <c r="I354" s="328" t="str">
        <f>กรอกข้อมูล!R1046</f>
        <v/>
      </c>
      <c r="J354" s="52"/>
      <c r="L354" t="str">
        <f t="shared" si="17"/>
        <v/>
      </c>
    </row>
    <row r="355" spans="1:12" ht="23.25" x14ac:dyDescent="0.5">
      <c r="A355" s="351" t="str">
        <f>กรอกข้อมูล!AJ1037</f>
        <v/>
      </c>
      <c r="B355" s="348" t="str">
        <f>กรอกข้อมูล!AJ1032</f>
        <v>ปกติ</v>
      </c>
      <c r="C355" s="353" t="str">
        <f>กรอกข้อมูล!H1025</f>
        <v/>
      </c>
      <c r="D355" s="336" t="str">
        <f t="shared" si="16"/>
        <v/>
      </c>
      <c r="E355" s="315" t="str">
        <f>กรอกข้อมูล!$S$1025</f>
        <v/>
      </c>
      <c r="F355" s="305"/>
      <c r="G355" s="354" t="str">
        <f>กรอกข้อมูล!$Y$1042</f>
        <v/>
      </c>
      <c r="H355" s="361" t="str">
        <f>กรอกข้อมูล!H1037</f>
        <v/>
      </c>
      <c r="I355" s="325" t="str">
        <f>กรอกข้อมูล!S1037</f>
        <v/>
      </c>
      <c r="J355" s="52"/>
      <c r="L355" t="str">
        <f t="shared" si="17"/>
        <v/>
      </c>
    </row>
    <row r="356" spans="1:12" ht="23.25" x14ac:dyDescent="0.5">
      <c r="A356" s="296"/>
      <c r="B356" s="349" t="str">
        <f>กรอกข้อมูล!AJ1033</f>
        <v>กิจกรรมกลุ่ม</v>
      </c>
      <c r="C356" s="355" t="str">
        <f>กรอกข้อมูล!H1026</f>
        <v/>
      </c>
      <c r="D356" s="340" t="str">
        <f t="shared" si="16"/>
        <v/>
      </c>
      <c r="E356" s="344" t="str">
        <f>กรอกข้อมูล!$S$1026</f>
        <v/>
      </c>
      <c r="F356" s="345"/>
      <c r="G356" s="356" t="str">
        <f>กรอกข้อมูล!$Z$1042</f>
        <v/>
      </c>
      <c r="H356" s="364" t="str">
        <f>กรอกข้อมูล!H1038</f>
        <v/>
      </c>
      <c r="I356" s="321" t="str">
        <f>กรอกข้อมูล!S1038</f>
        <v/>
      </c>
      <c r="J356" s="52"/>
      <c r="L356" t="str">
        <f t="shared" si="17"/>
        <v/>
      </c>
    </row>
    <row r="357" spans="1:12" ht="23.25" x14ac:dyDescent="0.5">
      <c r="A357" s="296"/>
      <c r="B357" s="349" t="str">
        <f>กรอกข้อมูล!AJ1034</f>
        <v>สื่อคอมพิวเตอร์</v>
      </c>
      <c r="C357" s="355" t="str">
        <f>กรอกข้อมูล!H1027</f>
        <v/>
      </c>
      <c r="D357" s="340" t="str">
        <f t="shared" si="16"/>
        <v/>
      </c>
      <c r="E357" s="344" t="str">
        <f>กรอกข้อมูล!$S$1027</f>
        <v/>
      </c>
      <c r="F357" s="345"/>
      <c r="G357" s="356" t="str">
        <f>กรอกข้อมูล!$AA$1042</f>
        <v/>
      </c>
      <c r="H357" s="364" t="str">
        <f>กรอกข้อมูล!H1039</f>
        <v/>
      </c>
      <c r="I357" s="321" t="str">
        <f>กรอกข้อมูล!S1039</f>
        <v/>
      </c>
      <c r="J357" s="52"/>
      <c r="L357" t="str">
        <f t="shared" si="17"/>
        <v/>
      </c>
    </row>
    <row r="358" spans="1:12" ht="23.25" x14ac:dyDescent="0.5">
      <c r="A358" s="296"/>
      <c r="B358" s="349" t="str">
        <f>กรอกข้อมูล!AJ1035</f>
        <v>นอกสถานที่</v>
      </c>
      <c r="C358" s="355" t="str">
        <f>กรอกข้อมูล!H1028</f>
        <v/>
      </c>
      <c r="D358" s="340" t="str">
        <f t="shared" si="16"/>
        <v/>
      </c>
      <c r="E358" s="344" t="str">
        <f>กรอกข้อมูล!$S$1028</f>
        <v/>
      </c>
      <c r="F358" s="345"/>
      <c r="G358" s="356" t="str">
        <f>กรอกข้อมูล!$AB$1042</f>
        <v/>
      </c>
      <c r="H358" s="364" t="str">
        <f>กรอกข้อมูล!H1040</f>
        <v/>
      </c>
      <c r="I358" s="321" t="str">
        <f>กรอกข้อมูล!S1040</f>
        <v/>
      </c>
      <c r="J358" s="52"/>
      <c r="L358" t="str">
        <f t="shared" si="17"/>
        <v/>
      </c>
    </row>
    <row r="359" spans="1:12" ht="23.25" x14ac:dyDescent="0.5">
      <c r="A359" s="296"/>
      <c r="B359" s="369" t="str">
        <f>กรอกข้อมูล!AJ1036</f>
        <v/>
      </c>
      <c r="C359" s="355" t="str">
        <f>กรอกข้อมูล!H1029</f>
        <v/>
      </c>
      <c r="D359" s="340" t="str">
        <f t="shared" si="16"/>
        <v/>
      </c>
      <c r="E359" s="344" t="str">
        <f>กรอกข้อมูล!$S$1029</f>
        <v/>
      </c>
      <c r="F359" s="345"/>
      <c r="G359" s="356" t="str">
        <f>กรอกข้อมูล!$AC$1042</f>
        <v/>
      </c>
      <c r="H359" s="364" t="str">
        <f>กรอกข้อมูล!H1041</f>
        <v/>
      </c>
      <c r="I359" s="321" t="str">
        <f>กรอกข้อมูล!S1041</f>
        <v/>
      </c>
      <c r="J359" s="52"/>
      <c r="L359" t="str">
        <f t="shared" si="17"/>
        <v/>
      </c>
    </row>
    <row r="360" spans="1:12" ht="23.25" x14ac:dyDescent="0.5">
      <c r="A360" s="296"/>
      <c r="B360" s="369" t="str">
        <f>กรอกข้อมูล!AJ1038</f>
        <v/>
      </c>
      <c r="C360" s="355" t="str">
        <f>กรอกข้อมูล!H1031</f>
        <v/>
      </c>
      <c r="D360" s="340" t="str">
        <f t="shared" si="16"/>
        <v/>
      </c>
      <c r="E360" s="344" t="str">
        <f>กรอกข้อมูล!$S$1031</f>
        <v/>
      </c>
      <c r="F360" s="345"/>
      <c r="G360" s="356" t="str">
        <f>กรอกข้อมูล!AD1043</f>
        <v/>
      </c>
      <c r="H360" s="364" t="str">
        <f>กรอกข้อมูล!H1043</f>
        <v/>
      </c>
      <c r="I360" s="321" t="str">
        <f>กรอกข้อมูล!S1043</f>
        <v/>
      </c>
      <c r="J360" s="52"/>
      <c r="L360" t="str">
        <f t="shared" si="17"/>
        <v/>
      </c>
    </row>
    <row r="361" spans="1:12" ht="23.25" x14ac:dyDescent="0.5">
      <c r="A361" s="296"/>
      <c r="B361" s="369" t="str">
        <f>กรอกข้อมูล!AJ1039</f>
        <v/>
      </c>
      <c r="C361" s="355" t="str">
        <f>กรอกข้อมูล!H1032</f>
        <v/>
      </c>
      <c r="D361" s="340" t="str">
        <f t="shared" si="16"/>
        <v/>
      </c>
      <c r="E361" s="344" t="str">
        <f>กรอกข้อมูล!$S$1032</f>
        <v/>
      </c>
      <c r="F361" s="345"/>
      <c r="G361" s="356" t="str">
        <f>กรอกข้อมูล!AD1044</f>
        <v/>
      </c>
      <c r="H361" s="364" t="str">
        <f>กรอกข้อมูล!H1044</f>
        <v/>
      </c>
      <c r="I361" s="321" t="str">
        <f>กรอกข้อมูล!S1044</f>
        <v/>
      </c>
      <c r="J361" s="52"/>
      <c r="L361" t="str">
        <f t="shared" si="17"/>
        <v/>
      </c>
    </row>
    <row r="362" spans="1:12" ht="23.25" x14ac:dyDescent="0.5">
      <c r="A362" s="296"/>
      <c r="B362" s="369" t="str">
        <f>กรอกข้อมูล!AJ1040</f>
        <v/>
      </c>
      <c r="C362" s="355" t="str">
        <f>กรอกข้อมูล!H1033</f>
        <v/>
      </c>
      <c r="D362" s="340" t="str">
        <f t="shared" si="16"/>
        <v/>
      </c>
      <c r="E362" s="344" t="str">
        <f>กรอกข้อมูล!$S$1033</f>
        <v/>
      </c>
      <c r="F362" s="345"/>
      <c r="G362" s="356" t="str">
        <f>กรอกข้อมูล!AD1045</f>
        <v/>
      </c>
      <c r="H362" s="364" t="str">
        <f>กรอกข้อมูล!H1045</f>
        <v/>
      </c>
      <c r="I362" s="321" t="str">
        <f>กรอกข้อมูล!S1045</f>
        <v/>
      </c>
      <c r="J362" s="52"/>
      <c r="L362" t="str">
        <f t="shared" si="17"/>
        <v/>
      </c>
    </row>
    <row r="363" spans="1:12" ht="23.25" x14ac:dyDescent="0.5">
      <c r="A363" s="300"/>
      <c r="B363" s="369" t="str">
        <f>กรอกข้อมูล!AJ1041</f>
        <v/>
      </c>
      <c r="C363" s="357" t="str">
        <f>กรอกข้อมูล!H1034</f>
        <v/>
      </c>
      <c r="D363" s="295" t="str">
        <f t="shared" si="16"/>
        <v/>
      </c>
      <c r="E363" s="344" t="str">
        <f>กรอกข้อมูล!$S$1034</f>
        <v/>
      </c>
      <c r="F363" s="345"/>
      <c r="G363" s="358" t="str">
        <f>กรอกข้อมูล!AD1046</f>
        <v/>
      </c>
      <c r="H363" s="367" t="str">
        <f>กรอกข้อมูล!H1046</f>
        <v/>
      </c>
      <c r="I363" s="328" t="str">
        <f>กรอกข้อมูล!S1046</f>
        <v/>
      </c>
      <c r="J363" s="52"/>
      <c r="L363" t="str">
        <f t="shared" si="17"/>
        <v/>
      </c>
    </row>
    <row r="364" spans="1:12" ht="23.25" x14ac:dyDescent="0.5">
      <c r="A364" s="351" t="str">
        <f>กรอกข้อมูล!AJ1038</f>
        <v/>
      </c>
      <c r="B364" s="348" t="str">
        <f>กรอกข้อมูล!AJ1032</f>
        <v>ปกติ</v>
      </c>
      <c r="C364" s="353" t="str">
        <f>กรอกข้อมูล!I1025</f>
        <v/>
      </c>
      <c r="D364" s="336" t="str">
        <f t="shared" si="16"/>
        <v/>
      </c>
      <c r="E364" s="315" t="str">
        <f>กรอกข้อมูล!$T$1025</f>
        <v/>
      </c>
      <c r="F364" s="305"/>
      <c r="G364" s="354" t="str">
        <f>กรอกข้อมูล!$Y$1043</f>
        <v/>
      </c>
      <c r="H364" s="361" t="str">
        <f>กรอกข้อมูล!I1037</f>
        <v/>
      </c>
      <c r="I364" s="325" t="str">
        <f>กรอกข้อมูล!T1037</f>
        <v/>
      </c>
      <c r="J364" s="52"/>
      <c r="L364" t="str">
        <f t="shared" si="17"/>
        <v/>
      </c>
    </row>
    <row r="365" spans="1:12" ht="23.25" x14ac:dyDescent="0.5">
      <c r="A365" s="296"/>
      <c r="B365" s="349" t="str">
        <f>กรอกข้อมูล!AJ1033</f>
        <v>กิจกรรมกลุ่ม</v>
      </c>
      <c r="C365" s="355" t="str">
        <f>กรอกข้อมูล!I1026</f>
        <v/>
      </c>
      <c r="D365" s="340" t="str">
        <f t="shared" si="16"/>
        <v/>
      </c>
      <c r="E365" s="344" t="str">
        <f>กรอกข้อมูล!$T$1026</f>
        <v/>
      </c>
      <c r="F365" s="345"/>
      <c r="G365" s="356" t="str">
        <f>กรอกข้อมูล!$Z$1043</f>
        <v/>
      </c>
      <c r="H365" s="364" t="str">
        <f>กรอกข้อมูล!I1038</f>
        <v/>
      </c>
      <c r="I365" s="321" t="str">
        <f>กรอกข้อมูล!T1038</f>
        <v/>
      </c>
      <c r="J365" s="52"/>
      <c r="L365" t="str">
        <f t="shared" si="17"/>
        <v/>
      </c>
    </row>
    <row r="366" spans="1:12" ht="23.25" x14ac:dyDescent="0.5">
      <c r="A366" s="296"/>
      <c r="B366" s="349" t="str">
        <f>กรอกข้อมูล!AJ1034</f>
        <v>สื่อคอมพิวเตอร์</v>
      </c>
      <c r="C366" s="355" t="str">
        <f>กรอกข้อมูล!I1027</f>
        <v/>
      </c>
      <c r="D366" s="340" t="str">
        <f t="shared" si="16"/>
        <v/>
      </c>
      <c r="E366" s="344" t="str">
        <f>กรอกข้อมูล!$T$1027</f>
        <v/>
      </c>
      <c r="F366" s="345"/>
      <c r="G366" s="356" t="str">
        <f>กรอกข้อมูล!$AA$1043</f>
        <v/>
      </c>
      <c r="H366" s="364" t="str">
        <f>กรอกข้อมูล!I1039</f>
        <v/>
      </c>
      <c r="I366" s="321" t="str">
        <f>กรอกข้อมูล!T1039</f>
        <v/>
      </c>
      <c r="J366" s="52"/>
      <c r="L366" t="str">
        <f t="shared" si="17"/>
        <v/>
      </c>
    </row>
    <row r="367" spans="1:12" ht="23.25" x14ac:dyDescent="0.5">
      <c r="A367" s="296"/>
      <c r="B367" s="349" t="str">
        <f>กรอกข้อมูล!AJ1035</f>
        <v>นอกสถานที่</v>
      </c>
      <c r="C367" s="355" t="str">
        <f>กรอกข้อมูล!I1028</f>
        <v/>
      </c>
      <c r="D367" s="340" t="str">
        <f t="shared" si="16"/>
        <v/>
      </c>
      <c r="E367" s="344" t="str">
        <f>กรอกข้อมูล!$T$1028</f>
        <v/>
      </c>
      <c r="F367" s="345"/>
      <c r="G367" s="356" t="str">
        <f>กรอกข้อมูล!$AB$1043</f>
        <v/>
      </c>
      <c r="H367" s="364" t="str">
        <f>กรอกข้อมูล!I1040</f>
        <v/>
      </c>
      <c r="I367" s="321" t="str">
        <f>กรอกข้อมูล!T1040</f>
        <v/>
      </c>
      <c r="J367" s="52"/>
      <c r="L367" t="str">
        <f t="shared" si="17"/>
        <v/>
      </c>
    </row>
    <row r="368" spans="1:12" ht="23.25" x14ac:dyDescent="0.5">
      <c r="A368" s="296"/>
      <c r="B368" s="369" t="str">
        <f>กรอกข้อมูล!AJ1036</f>
        <v/>
      </c>
      <c r="C368" s="355" t="str">
        <f>กรอกข้อมูล!I1029</f>
        <v/>
      </c>
      <c r="D368" s="340" t="str">
        <f t="shared" si="16"/>
        <v/>
      </c>
      <c r="E368" s="344" t="str">
        <f>กรอกข้อมูล!$T$1029</f>
        <v/>
      </c>
      <c r="F368" s="345"/>
      <c r="G368" s="356" t="str">
        <f>กรอกข้อมูล!$AC$1043</f>
        <v/>
      </c>
      <c r="H368" s="364" t="str">
        <f>กรอกข้อมูล!I1041</f>
        <v/>
      </c>
      <c r="I368" s="321" t="str">
        <f>กรอกข้อมูล!T1041</f>
        <v/>
      </c>
      <c r="J368" s="52"/>
      <c r="L368" t="str">
        <f t="shared" si="17"/>
        <v/>
      </c>
    </row>
    <row r="369" spans="1:12" ht="23.25" x14ac:dyDescent="0.5">
      <c r="A369" s="296"/>
      <c r="B369" s="369" t="str">
        <f>กรอกข้อมูล!AJ1037</f>
        <v/>
      </c>
      <c r="C369" s="355" t="str">
        <f>กรอกข้อมูล!I1030</f>
        <v/>
      </c>
      <c r="D369" s="340" t="str">
        <f t="shared" si="16"/>
        <v/>
      </c>
      <c r="E369" s="344" t="str">
        <f>กรอกข้อมูล!$T$1030</f>
        <v/>
      </c>
      <c r="F369" s="345"/>
      <c r="G369" s="356" t="str">
        <f>กรอกข้อมูล!$AD$1043</f>
        <v/>
      </c>
      <c r="H369" s="364" t="str">
        <f>กรอกข้อมูล!I1042</f>
        <v/>
      </c>
      <c r="I369" s="321" t="str">
        <f>กรอกข้อมูล!T1042</f>
        <v/>
      </c>
      <c r="J369" s="52"/>
      <c r="L369" t="str">
        <f t="shared" si="17"/>
        <v/>
      </c>
    </row>
    <row r="370" spans="1:12" ht="23.25" x14ac:dyDescent="0.5">
      <c r="A370" s="296"/>
      <c r="B370" s="369" t="str">
        <f>กรอกข้อมูล!AJ1039</f>
        <v/>
      </c>
      <c r="C370" s="355" t="str">
        <f>กรอกข้อมูล!I1032</f>
        <v/>
      </c>
      <c r="D370" s="340" t="str">
        <f t="shared" si="16"/>
        <v/>
      </c>
      <c r="E370" s="344" t="str">
        <f>กรอกข้อมูล!$T$1032</f>
        <v/>
      </c>
      <c r="F370" s="345"/>
      <c r="G370" s="356" t="str">
        <f>กรอกข้อมูล!AE1044</f>
        <v/>
      </c>
      <c r="H370" s="364" t="str">
        <f>กรอกข้อมูล!I1044</f>
        <v/>
      </c>
      <c r="I370" s="321" t="str">
        <f>กรอกข้อมูล!T1044</f>
        <v/>
      </c>
      <c r="J370" s="52"/>
      <c r="L370" t="str">
        <f t="shared" si="17"/>
        <v/>
      </c>
    </row>
    <row r="371" spans="1:12" ht="23.25" x14ac:dyDescent="0.5">
      <c r="A371" s="296"/>
      <c r="B371" s="369" t="str">
        <f>กรอกข้อมูล!AJ1040</f>
        <v/>
      </c>
      <c r="C371" s="355" t="str">
        <f>กรอกข้อมูล!I1033</f>
        <v/>
      </c>
      <c r="D371" s="340" t="str">
        <f t="shared" si="16"/>
        <v/>
      </c>
      <c r="E371" s="344" t="str">
        <f>กรอกข้อมูล!$T$1033</f>
        <v/>
      </c>
      <c r="F371" s="345"/>
      <c r="G371" s="356" t="str">
        <f>กรอกข้อมูล!AE1045</f>
        <v/>
      </c>
      <c r="H371" s="364" t="str">
        <f>กรอกข้อมูล!I1045</f>
        <v/>
      </c>
      <c r="I371" s="321" t="str">
        <f>กรอกข้อมูล!T1045</f>
        <v/>
      </c>
      <c r="J371" s="52"/>
      <c r="L371" t="str">
        <f t="shared" si="17"/>
        <v/>
      </c>
    </row>
    <row r="372" spans="1:12" ht="23.25" x14ac:dyDescent="0.5">
      <c r="A372" s="300"/>
      <c r="B372" s="369" t="str">
        <f>กรอกข้อมูล!AJ1041</f>
        <v/>
      </c>
      <c r="C372" s="357" t="str">
        <f>กรอกข้อมูล!I1034</f>
        <v/>
      </c>
      <c r="D372" s="295" t="str">
        <f t="shared" si="16"/>
        <v/>
      </c>
      <c r="E372" s="344" t="str">
        <f>กรอกข้อมูล!$T$1034</f>
        <v/>
      </c>
      <c r="F372" s="345"/>
      <c r="G372" s="358" t="str">
        <f>กรอกข้อมูล!AE1046</f>
        <v/>
      </c>
      <c r="H372" s="367" t="str">
        <f>กรอกข้อมูล!I1046</f>
        <v/>
      </c>
      <c r="I372" s="328" t="str">
        <f>กรอกข้อมูล!T1046</f>
        <v/>
      </c>
      <c r="J372" s="52"/>
      <c r="L372" t="str">
        <f t="shared" si="17"/>
        <v/>
      </c>
    </row>
    <row r="373" spans="1:12" ht="23.25" x14ac:dyDescent="0.5">
      <c r="A373" s="351" t="str">
        <f>กรอกข้อมูล!AJ1039</f>
        <v/>
      </c>
      <c r="B373" s="348" t="str">
        <f>กรอกข้อมูล!AJ1032</f>
        <v>ปกติ</v>
      </c>
      <c r="C373" s="353" t="str">
        <f>กรอกข้อมูล!J1025</f>
        <v/>
      </c>
      <c r="D373" s="336" t="str">
        <f t="shared" si="16"/>
        <v/>
      </c>
      <c r="E373" s="315" t="str">
        <f>กรอกข้อมูล!$U$1025</f>
        <v/>
      </c>
      <c r="F373" s="305"/>
      <c r="G373" s="354" t="str">
        <f>กรอกข้อมูล!$Y$1044</f>
        <v/>
      </c>
      <c r="H373" s="361" t="str">
        <f>กรอกข้อมูล!J1037</f>
        <v/>
      </c>
      <c r="I373" s="325" t="str">
        <f>กรอกข้อมูล!U1037</f>
        <v/>
      </c>
      <c r="J373" s="52"/>
      <c r="L373" t="str">
        <f t="shared" si="17"/>
        <v/>
      </c>
    </row>
    <row r="374" spans="1:12" ht="23.25" x14ac:dyDescent="0.5">
      <c r="A374" s="296"/>
      <c r="B374" s="349" t="str">
        <f>กรอกข้อมูล!AJ1033</f>
        <v>กิจกรรมกลุ่ม</v>
      </c>
      <c r="C374" s="355" t="str">
        <f>กรอกข้อมูล!J1026</f>
        <v/>
      </c>
      <c r="D374" s="340" t="str">
        <f t="shared" ref="D374:D399" si="18">L377</f>
        <v/>
      </c>
      <c r="E374" s="344" t="str">
        <f>กรอกข้อมูล!$U$1026</f>
        <v/>
      </c>
      <c r="F374" s="345"/>
      <c r="G374" s="356" t="str">
        <f>กรอกข้อมูล!$Z$1044</f>
        <v/>
      </c>
      <c r="H374" s="364" t="str">
        <f>กรอกข้อมูล!J1038</f>
        <v/>
      </c>
      <c r="I374" s="321" t="str">
        <f>กรอกข้อมูล!U1038</f>
        <v/>
      </c>
      <c r="J374" s="52"/>
      <c r="L374" t="str">
        <f t="shared" si="17"/>
        <v/>
      </c>
    </row>
    <row r="375" spans="1:12" ht="23.25" x14ac:dyDescent="0.5">
      <c r="A375" s="296"/>
      <c r="B375" s="349" t="str">
        <f>กรอกข้อมูล!AJ1034</f>
        <v>สื่อคอมพิวเตอร์</v>
      </c>
      <c r="C375" s="355" t="str">
        <f>กรอกข้อมูล!J1027</f>
        <v/>
      </c>
      <c r="D375" s="340" t="str">
        <f t="shared" si="18"/>
        <v/>
      </c>
      <c r="E375" s="344" t="str">
        <f>กรอกข้อมูล!$U$1027</f>
        <v/>
      </c>
      <c r="F375" s="345"/>
      <c r="G375" s="356" t="str">
        <f>กรอกข้อมูล!$AA$1044</f>
        <v/>
      </c>
      <c r="H375" s="364" t="str">
        <f>กรอกข้อมูล!J1039</f>
        <v/>
      </c>
      <c r="I375" s="321" t="str">
        <f>กรอกข้อมูล!U1039</f>
        <v/>
      </c>
      <c r="J375" s="52"/>
      <c r="L375" t="str">
        <f t="shared" si="17"/>
        <v/>
      </c>
    </row>
    <row r="376" spans="1:12" ht="23.25" x14ac:dyDescent="0.5">
      <c r="A376" s="296"/>
      <c r="B376" s="349" t="str">
        <f>กรอกข้อมูล!AJ1035</f>
        <v>นอกสถานที่</v>
      </c>
      <c r="C376" s="355" t="str">
        <f>กรอกข้อมูล!J1028</f>
        <v/>
      </c>
      <c r="D376" s="340" t="str">
        <f t="shared" si="18"/>
        <v/>
      </c>
      <c r="E376" s="344" t="str">
        <f>กรอกข้อมูล!$U$1028</f>
        <v/>
      </c>
      <c r="F376" s="345"/>
      <c r="G376" s="356" t="str">
        <f>กรอกข้อมูล!$AB$1044</f>
        <v/>
      </c>
      <c r="H376" s="364" t="str">
        <f>กรอกข้อมูล!J1040</f>
        <v/>
      </c>
      <c r="I376" s="321" t="str">
        <f>กรอกข้อมูล!U1040</f>
        <v/>
      </c>
      <c r="J376" s="52"/>
      <c r="L376" t="str">
        <f t="shared" si="17"/>
        <v/>
      </c>
    </row>
    <row r="377" spans="1:12" ht="23.25" x14ac:dyDescent="0.5">
      <c r="A377" s="296"/>
      <c r="B377" s="369" t="str">
        <f>กรอกข้อมูล!AJ1036</f>
        <v/>
      </c>
      <c r="C377" s="355" t="str">
        <f>กรอกข้อมูล!J1029</f>
        <v/>
      </c>
      <c r="D377" s="340" t="str">
        <f t="shared" si="18"/>
        <v/>
      </c>
      <c r="E377" s="344" t="str">
        <f>กรอกข้อมูล!$U$1029</f>
        <v/>
      </c>
      <c r="F377" s="345"/>
      <c r="G377" s="356" t="str">
        <f>กรอกข้อมูล!$AC$1044</f>
        <v/>
      </c>
      <c r="H377" s="364" t="str">
        <f>กรอกข้อมูล!J1041</f>
        <v/>
      </c>
      <c r="I377" s="321" t="str">
        <f>กรอกข้อมูล!U1041</f>
        <v/>
      </c>
      <c r="J377" s="52"/>
      <c r="L377" t="str">
        <f t="shared" si="17"/>
        <v/>
      </c>
    </row>
    <row r="378" spans="1:12" ht="23.25" x14ac:dyDescent="0.5">
      <c r="A378" s="296"/>
      <c r="B378" s="369" t="str">
        <f>กรอกข้อมูล!AJ1037</f>
        <v/>
      </c>
      <c r="C378" s="355" t="str">
        <f>กรอกข้อมูล!J1030</f>
        <v/>
      </c>
      <c r="D378" s="340" t="str">
        <f t="shared" si="18"/>
        <v/>
      </c>
      <c r="E378" s="344" t="str">
        <f>กรอกข้อมูล!$U$1030</f>
        <v/>
      </c>
      <c r="F378" s="345"/>
      <c r="G378" s="356" t="str">
        <f>กรอกข้อมูล!$AD$1044</f>
        <v/>
      </c>
      <c r="H378" s="364" t="str">
        <f>กรอกข้อมูล!J1042</f>
        <v/>
      </c>
      <c r="I378" s="321" t="str">
        <f>กรอกข้อมูล!U1042</f>
        <v/>
      </c>
      <c r="J378" s="52"/>
      <c r="L378" t="str">
        <f t="shared" si="17"/>
        <v/>
      </c>
    </row>
    <row r="379" spans="1:12" ht="23.25" x14ac:dyDescent="0.5">
      <c r="A379" s="296"/>
      <c r="B379" s="369" t="str">
        <f>กรอกข้อมูล!AJ1038</f>
        <v/>
      </c>
      <c r="C379" s="355" t="str">
        <f>กรอกข้อมูล!J1031</f>
        <v/>
      </c>
      <c r="D379" s="340" t="str">
        <f t="shared" si="18"/>
        <v/>
      </c>
      <c r="E379" s="344" t="str">
        <f>กรอกข้อมูล!$U$1031</f>
        <v/>
      </c>
      <c r="F379" s="345"/>
      <c r="G379" s="356" t="str">
        <f>กรอกข้อมูล!$AE$1044</f>
        <v/>
      </c>
      <c r="H379" s="364" t="str">
        <f>กรอกข้อมูล!J1043</f>
        <v/>
      </c>
      <c r="I379" s="321" t="str">
        <f>กรอกข้อมูล!U1043</f>
        <v/>
      </c>
      <c r="J379" s="52"/>
      <c r="L379" t="str">
        <f t="shared" si="17"/>
        <v/>
      </c>
    </row>
    <row r="380" spans="1:12" ht="23.25" x14ac:dyDescent="0.5">
      <c r="A380" s="296"/>
      <c r="B380" s="369" t="str">
        <f>กรอกข้อมูล!AJ1040</f>
        <v/>
      </c>
      <c r="C380" s="355" t="str">
        <f>กรอกข้อมูล!J1033</f>
        <v/>
      </c>
      <c r="D380" s="340" t="str">
        <f t="shared" si="18"/>
        <v/>
      </c>
      <c r="E380" s="344" t="str">
        <f>กรอกข้อมูล!$U$1033</f>
        <v/>
      </c>
      <c r="F380" s="345"/>
      <c r="G380" s="356" t="str">
        <f>กรอกข้อมูล!AF1045</f>
        <v/>
      </c>
      <c r="H380" s="364" t="str">
        <f>กรอกข้อมูล!J1045</f>
        <v/>
      </c>
      <c r="I380" s="321" t="str">
        <f>กรอกข้อมูล!U1045</f>
        <v/>
      </c>
      <c r="J380" s="52"/>
      <c r="L380" t="str">
        <f t="shared" si="17"/>
        <v/>
      </c>
    </row>
    <row r="381" spans="1:12" ht="23.25" x14ac:dyDescent="0.5">
      <c r="A381" s="300"/>
      <c r="B381" s="369" t="str">
        <f>กรอกข้อมูล!AJ1041</f>
        <v/>
      </c>
      <c r="C381" s="357" t="str">
        <f>กรอกข้อมูล!J1034</f>
        <v/>
      </c>
      <c r="D381" s="295" t="str">
        <f t="shared" si="18"/>
        <v/>
      </c>
      <c r="E381" s="344" t="str">
        <f>กรอกข้อมูล!$U$1034</f>
        <v/>
      </c>
      <c r="F381" s="345"/>
      <c r="G381" s="358" t="str">
        <f>กรอกข้อมูล!AF1046</f>
        <v/>
      </c>
      <c r="H381" s="367" t="str">
        <f>กรอกข้อมูล!J1046</f>
        <v/>
      </c>
      <c r="I381" s="328" t="str">
        <f>กรอกข้อมูล!U1046</f>
        <v/>
      </c>
      <c r="J381" s="52"/>
      <c r="L381" t="str">
        <f t="shared" si="17"/>
        <v/>
      </c>
    </row>
    <row r="382" spans="1:12" ht="23.25" x14ac:dyDescent="0.5">
      <c r="A382" s="351" t="str">
        <f>กรอกข้อมูล!AJ1040</f>
        <v/>
      </c>
      <c r="B382" s="348" t="str">
        <f>กรอกข้อมูล!AJ1032</f>
        <v>ปกติ</v>
      </c>
      <c r="C382" s="353" t="str">
        <f>กรอกข้อมูล!K1025</f>
        <v/>
      </c>
      <c r="D382" s="336" t="str">
        <f t="shared" si="18"/>
        <v/>
      </c>
      <c r="E382" s="315" t="str">
        <f>กรอกข้อมูล!$V$1025</f>
        <v/>
      </c>
      <c r="F382" s="305"/>
      <c r="G382" s="354" t="str">
        <f>กรอกข้อมูล!$Y$1045</f>
        <v/>
      </c>
      <c r="H382" s="361" t="str">
        <f>กรอกข้อมูล!K1037</f>
        <v/>
      </c>
      <c r="I382" s="325" t="str">
        <f>กรอกข้อมูล!V1037</f>
        <v/>
      </c>
      <c r="J382" s="52"/>
      <c r="L382" t="str">
        <f t="shared" si="17"/>
        <v/>
      </c>
    </row>
    <row r="383" spans="1:12" ht="23.25" x14ac:dyDescent="0.5">
      <c r="A383" s="296"/>
      <c r="B383" s="349" t="str">
        <f>กรอกข้อมูล!AJ1033</f>
        <v>กิจกรรมกลุ่ม</v>
      </c>
      <c r="C383" s="355" t="str">
        <f>กรอกข้อมูล!K1026</f>
        <v/>
      </c>
      <c r="D383" s="340" t="str">
        <f t="shared" si="18"/>
        <v/>
      </c>
      <c r="E383" s="344" t="str">
        <f>กรอกข้อมูล!$V$1026</f>
        <v/>
      </c>
      <c r="F383" s="345"/>
      <c r="G383" s="356" t="str">
        <f>กรอกข้อมูล!$Z$1045</f>
        <v/>
      </c>
      <c r="H383" s="364" t="str">
        <f>กรอกข้อมูล!K1038</f>
        <v/>
      </c>
      <c r="I383" s="321" t="str">
        <f>กรอกข้อมูล!V1038</f>
        <v/>
      </c>
      <c r="J383" s="52"/>
      <c r="L383" t="str">
        <f t="shared" si="17"/>
        <v/>
      </c>
    </row>
    <row r="384" spans="1:12" ht="23.25" x14ac:dyDescent="0.5">
      <c r="A384" s="296"/>
      <c r="B384" s="349" t="str">
        <f>กรอกข้อมูล!AJ1034</f>
        <v>สื่อคอมพิวเตอร์</v>
      </c>
      <c r="C384" s="355" t="str">
        <f>กรอกข้อมูล!K1027</f>
        <v/>
      </c>
      <c r="D384" s="340" t="str">
        <f t="shared" si="18"/>
        <v/>
      </c>
      <c r="E384" s="344" t="str">
        <f>กรอกข้อมูล!$V$1027</f>
        <v/>
      </c>
      <c r="F384" s="345"/>
      <c r="G384" s="356" t="str">
        <f>กรอกข้อมูล!$AA$1045</f>
        <v/>
      </c>
      <c r="H384" s="364" t="str">
        <f>กรอกข้อมูล!K1039</f>
        <v/>
      </c>
      <c r="I384" s="321" t="str">
        <f>กรอกข้อมูล!V1039</f>
        <v/>
      </c>
      <c r="J384" s="52"/>
      <c r="L384" t="str">
        <f t="shared" si="17"/>
        <v/>
      </c>
    </row>
    <row r="385" spans="1:12" ht="23.25" x14ac:dyDescent="0.5">
      <c r="A385" s="296"/>
      <c r="B385" s="349" t="str">
        <f>กรอกข้อมูล!AJ1035</f>
        <v>นอกสถานที่</v>
      </c>
      <c r="C385" s="355" t="str">
        <f>กรอกข้อมูล!K1028</f>
        <v/>
      </c>
      <c r="D385" s="340" t="str">
        <f t="shared" si="18"/>
        <v/>
      </c>
      <c r="E385" s="344" t="str">
        <f>กรอกข้อมูล!$V$1028</f>
        <v/>
      </c>
      <c r="F385" s="345"/>
      <c r="G385" s="356" t="str">
        <f>กรอกข้อมูล!$AB$1045</f>
        <v/>
      </c>
      <c r="H385" s="364" t="str">
        <f>กรอกข้อมูล!K1040</f>
        <v/>
      </c>
      <c r="I385" s="321" t="str">
        <f>กรอกข้อมูล!V1040</f>
        <v/>
      </c>
      <c r="J385" s="52"/>
      <c r="L385" t="str">
        <f t="shared" si="17"/>
        <v/>
      </c>
    </row>
    <row r="386" spans="1:12" ht="23.25" x14ac:dyDescent="0.5">
      <c r="A386" s="296"/>
      <c r="B386" s="369" t="str">
        <f>กรอกข้อมูล!AJ1036</f>
        <v/>
      </c>
      <c r="C386" s="355" t="str">
        <f>กรอกข้อมูล!K1029</f>
        <v/>
      </c>
      <c r="D386" s="340" t="str">
        <f t="shared" si="18"/>
        <v/>
      </c>
      <c r="E386" s="344" t="str">
        <f>กรอกข้อมูล!$V$1029</f>
        <v/>
      </c>
      <c r="F386" s="345"/>
      <c r="G386" s="356" t="str">
        <f>กรอกข้อมูล!$AC$1045</f>
        <v/>
      </c>
      <c r="H386" s="364" t="str">
        <f>กรอกข้อมูล!K1041</f>
        <v/>
      </c>
      <c r="I386" s="321" t="str">
        <f>กรอกข้อมูล!V1041</f>
        <v/>
      </c>
      <c r="J386" s="52"/>
      <c r="L386" t="str">
        <f t="shared" si="17"/>
        <v/>
      </c>
    </row>
    <row r="387" spans="1:12" ht="23.25" x14ac:dyDescent="0.5">
      <c r="A387" s="296"/>
      <c r="B387" s="369" t="str">
        <f>กรอกข้อมูล!AJ1037</f>
        <v/>
      </c>
      <c r="C387" s="355" t="str">
        <f>กรอกข้อมูล!K1030</f>
        <v/>
      </c>
      <c r="D387" s="340" t="str">
        <f t="shared" si="18"/>
        <v/>
      </c>
      <c r="E387" s="344" t="str">
        <f>กรอกข้อมูล!$V$1030</f>
        <v/>
      </c>
      <c r="F387" s="345"/>
      <c r="G387" s="356" t="str">
        <f>กรอกข้อมูล!$AD$1045</f>
        <v/>
      </c>
      <c r="H387" s="364" t="str">
        <f>กรอกข้อมูล!K1042</f>
        <v/>
      </c>
      <c r="I387" s="321" t="str">
        <f>กรอกข้อมูล!V1042</f>
        <v/>
      </c>
      <c r="J387" s="52"/>
      <c r="L387" t="str">
        <f t="shared" si="17"/>
        <v/>
      </c>
    </row>
    <row r="388" spans="1:12" ht="23.25" x14ac:dyDescent="0.5">
      <c r="A388" s="296"/>
      <c r="B388" s="369" t="str">
        <f>กรอกข้อมูล!AJ1038</f>
        <v/>
      </c>
      <c r="C388" s="355" t="str">
        <f>กรอกข้อมูล!K1031</f>
        <v/>
      </c>
      <c r="D388" s="340" t="str">
        <f t="shared" si="18"/>
        <v/>
      </c>
      <c r="E388" s="344" t="str">
        <f>กรอกข้อมูล!$V$1031</f>
        <v/>
      </c>
      <c r="F388" s="345"/>
      <c r="G388" s="356" t="str">
        <f>กรอกข้อมูล!$AE$1045</f>
        <v/>
      </c>
      <c r="H388" s="364" t="str">
        <f>กรอกข้อมูล!K1043</f>
        <v/>
      </c>
      <c r="I388" s="321" t="str">
        <f>กรอกข้อมูล!V1043</f>
        <v/>
      </c>
      <c r="J388" s="52"/>
      <c r="L388" t="str">
        <f t="shared" si="17"/>
        <v/>
      </c>
    </row>
    <row r="389" spans="1:12" ht="23.25" x14ac:dyDescent="0.5">
      <c r="A389" s="296"/>
      <c r="B389" s="369" t="str">
        <f>กรอกข้อมูล!AJ1039</f>
        <v/>
      </c>
      <c r="C389" s="355" t="str">
        <f>กรอกข้อมูล!K1032</f>
        <v/>
      </c>
      <c r="D389" s="340" t="str">
        <f t="shared" si="18"/>
        <v/>
      </c>
      <c r="E389" s="344" t="str">
        <f>กรอกข้อมูล!$V$1032</f>
        <v/>
      </c>
      <c r="F389" s="345"/>
      <c r="G389" s="356" t="str">
        <f>กรอกข้อมูล!AF1045</f>
        <v/>
      </c>
      <c r="H389" s="364" t="str">
        <f>กรอกข้อมูล!K1044</f>
        <v/>
      </c>
      <c r="I389" s="321" t="str">
        <f>กรอกข้อมูล!V1044</f>
        <v/>
      </c>
      <c r="J389" s="52"/>
      <c r="L389" t="str">
        <f t="shared" si="17"/>
        <v/>
      </c>
    </row>
    <row r="390" spans="1:12" ht="23.25" x14ac:dyDescent="0.5">
      <c r="A390" s="300"/>
      <c r="B390" s="369" t="str">
        <f>กรอกข้อมูล!AJ1041</f>
        <v/>
      </c>
      <c r="C390" s="357" t="str">
        <f>กรอกข้อมูล!$K$1034</f>
        <v/>
      </c>
      <c r="D390" s="295" t="str">
        <f t="shared" si="18"/>
        <v/>
      </c>
      <c r="E390" s="344" t="str">
        <f>กรอกข้อมูล!$V$1034</f>
        <v/>
      </c>
      <c r="F390" s="345"/>
      <c r="G390" s="358" t="str">
        <f>กรอกข้อมูล!$AG$1046</f>
        <v/>
      </c>
      <c r="H390" s="367" t="str">
        <f>กรอกข้อมูล!$K$1046</f>
        <v/>
      </c>
      <c r="I390" s="328" t="str">
        <f>กรอกข้อมูล!$V$1046</f>
        <v/>
      </c>
      <c r="J390" s="52"/>
      <c r="L390" t="str">
        <f t="shared" si="17"/>
        <v/>
      </c>
    </row>
    <row r="391" spans="1:12" ht="23.25" x14ac:dyDescent="0.5">
      <c r="A391" s="351" t="str">
        <f>กรอกข้อมูล!AJ1041</f>
        <v/>
      </c>
      <c r="B391" s="348" t="str">
        <f>กรอกข้อมูล!AJ1032</f>
        <v>ปกติ</v>
      </c>
      <c r="C391" s="353" t="str">
        <f>กรอกข้อมูล!L1025</f>
        <v/>
      </c>
      <c r="D391" s="336" t="str">
        <f t="shared" si="18"/>
        <v/>
      </c>
      <c r="E391" s="315" t="str">
        <f>กรอกข้อมูล!$W$1025</f>
        <v/>
      </c>
      <c r="F391" s="305"/>
      <c r="G391" s="354" t="str">
        <f>กรอกข้อมูล!$Y$1046</f>
        <v/>
      </c>
      <c r="H391" s="361" t="str">
        <f>กรอกข้อมูล!L1037</f>
        <v/>
      </c>
      <c r="I391" s="325" t="str">
        <f>กรอกข้อมูล!W1037</f>
        <v/>
      </c>
      <c r="J391" s="52"/>
      <c r="L391" t="str">
        <f t="shared" si="17"/>
        <v/>
      </c>
    </row>
    <row r="392" spans="1:12" ht="23.25" x14ac:dyDescent="0.5">
      <c r="A392" s="296"/>
      <c r="B392" s="349" t="str">
        <f>กรอกข้อมูล!AJ1033</f>
        <v>กิจกรรมกลุ่ม</v>
      </c>
      <c r="C392" s="355" t="str">
        <f>กรอกข้อมูล!L1026</f>
        <v/>
      </c>
      <c r="D392" s="340" t="str">
        <f t="shared" si="18"/>
        <v/>
      </c>
      <c r="E392" s="344" t="str">
        <f>กรอกข้อมูล!$W$1026</f>
        <v/>
      </c>
      <c r="F392" s="345"/>
      <c r="G392" s="356" t="str">
        <f>กรอกข้อมูล!$Z$1046</f>
        <v/>
      </c>
      <c r="H392" s="364" t="str">
        <f>กรอกข้อมูล!L1038</f>
        <v/>
      </c>
      <c r="I392" s="321" t="str">
        <f>กรอกข้อมูล!W1038</f>
        <v/>
      </c>
      <c r="J392" s="52"/>
      <c r="L392" t="str">
        <f t="shared" si="17"/>
        <v/>
      </c>
    </row>
    <row r="393" spans="1:12" ht="23.25" x14ac:dyDescent="0.5">
      <c r="A393" s="296"/>
      <c r="B393" s="349" t="str">
        <f>กรอกข้อมูล!AJ1034</f>
        <v>สื่อคอมพิวเตอร์</v>
      </c>
      <c r="C393" s="355" t="str">
        <f>กรอกข้อมูล!L1027</f>
        <v/>
      </c>
      <c r="D393" s="340" t="str">
        <f t="shared" si="18"/>
        <v/>
      </c>
      <c r="E393" s="344" t="str">
        <f>กรอกข้อมูล!$W$1027</f>
        <v/>
      </c>
      <c r="F393" s="345"/>
      <c r="G393" s="356" t="str">
        <f>กรอกข้อมูล!$AA$1046</f>
        <v/>
      </c>
      <c r="H393" s="364" t="str">
        <f>กรอกข้อมูล!L1039</f>
        <v/>
      </c>
      <c r="I393" s="321" t="str">
        <f>กรอกข้อมูล!W1039</f>
        <v/>
      </c>
      <c r="J393" s="52"/>
      <c r="L393" t="str">
        <f t="shared" si="17"/>
        <v/>
      </c>
    </row>
    <row r="394" spans="1:12" ht="23.25" x14ac:dyDescent="0.5">
      <c r="A394" s="296"/>
      <c r="B394" s="349" t="str">
        <f>กรอกข้อมูล!AJ1035</f>
        <v>นอกสถานที่</v>
      </c>
      <c r="C394" s="355" t="str">
        <f>กรอกข้อมูล!L1028</f>
        <v/>
      </c>
      <c r="D394" s="340" t="str">
        <f t="shared" si="18"/>
        <v/>
      </c>
      <c r="E394" s="344" t="str">
        <f>กรอกข้อมูล!$W$1028</f>
        <v/>
      </c>
      <c r="F394" s="345"/>
      <c r="G394" s="356" t="str">
        <f>กรอกข้อมูล!$AB$1046</f>
        <v/>
      </c>
      <c r="H394" s="364" t="str">
        <f>กรอกข้อมูล!L1040</f>
        <v/>
      </c>
      <c r="I394" s="321" t="str">
        <f>กรอกข้อมูล!W1040</f>
        <v/>
      </c>
      <c r="J394" s="52"/>
      <c r="L394" t="str">
        <f t="shared" si="17"/>
        <v/>
      </c>
    </row>
    <row r="395" spans="1:12" ht="23.25" x14ac:dyDescent="0.5">
      <c r="A395" s="296"/>
      <c r="B395" s="369" t="str">
        <f>กรอกข้อมูล!AJ1036</f>
        <v/>
      </c>
      <c r="C395" s="355" t="str">
        <f>กรอกข้อมูล!L1029</f>
        <v/>
      </c>
      <c r="D395" s="340" t="str">
        <f t="shared" si="18"/>
        <v/>
      </c>
      <c r="E395" s="344" t="str">
        <f>กรอกข้อมูล!$W$1029</f>
        <v/>
      </c>
      <c r="F395" s="345"/>
      <c r="G395" s="356" t="str">
        <f>กรอกข้อมูล!$AC$1046</f>
        <v/>
      </c>
      <c r="H395" s="364" t="str">
        <f>กรอกข้อมูล!L1041</f>
        <v/>
      </c>
      <c r="I395" s="321" t="str">
        <f>กรอกข้อมูล!W1041</f>
        <v/>
      </c>
      <c r="J395" s="52"/>
      <c r="L395" t="str">
        <f t="shared" si="17"/>
        <v/>
      </c>
    </row>
    <row r="396" spans="1:12" ht="23.25" x14ac:dyDescent="0.5">
      <c r="A396" s="296"/>
      <c r="B396" s="369" t="str">
        <f>กรอกข้อมูล!AJ1037</f>
        <v/>
      </c>
      <c r="C396" s="355" t="str">
        <f>กรอกข้อมูล!L1030</f>
        <v/>
      </c>
      <c r="D396" s="340" t="str">
        <f t="shared" si="18"/>
        <v/>
      </c>
      <c r="E396" s="344" t="str">
        <f>กรอกข้อมูล!$W$1030</f>
        <v/>
      </c>
      <c r="F396" s="345"/>
      <c r="G396" s="356" t="str">
        <f>กรอกข้อมูล!$AD$1046</f>
        <v/>
      </c>
      <c r="H396" s="364" t="str">
        <f>กรอกข้อมูล!L1042</f>
        <v/>
      </c>
      <c r="I396" s="321" t="str">
        <f>กรอกข้อมูล!W1042</f>
        <v/>
      </c>
      <c r="J396" s="52"/>
      <c r="L396" t="str">
        <f t="shared" si="17"/>
        <v/>
      </c>
    </row>
    <row r="397" spans="1:12" ht="23.25" x14ac:dyDescent="0.5">
      <c r="A397" s="296"/>
      <c r="B397" s="369" t="str">
        <f>กรอกข้อมูล!AJ1038</f>
        <v/>
      </c>
      <c r="C397" s="355" t="str">
        <f>กรอกข้อมูล!L1031</f>
        <v/>
      </c>
      <c r="D397" s="340" t="str">
        <f t="shared" si="18"/>
        <v/>
      </c>
      <c r="E397" s="344" t="str">
        <f>กรอกข้อมูล!$W$1031</f>
        <v/>
      </c>
      <c r="F397" s="345"/>
      <c r="G397" s="356" t="str">
        <f>กรอกข้อมูล!$AE$1046</f>
        <v/>
      </c>
      <c r="H397" s="364" t="str">
        <f>กรอกข้อมูล!L1043</f>
        <v/>
      </c>
      <c r="I397" s="321" t="str">
        <f>กรอกข้อมูล!W1043</f>
        <v/>
      </c>
      <c r="J397" s="52"/>
      <c r="L397" t="str">
        <f t="shared" si="17"/>
        <v/>
      </c>
    </row>
    <row r="398" spans="1:12" ht="23.25" x14ac:dyDescent="0.5">
      <c r="A398" s="296"/>
      <c r="B398" s="369" t="str">
        <f>กรอกข้อมูล!AJ1039</f>
        <v/>
      </c>
      <c r="C398" s="355" t="str">
        <f>กรอกข้อมูล!L1032</f>
        <v/>
      </c>
      <c r="D398" s="340" t="str">
        <f t="shared" si="18"/>
        <v/>
      </c>
      <c r="E398" s="344" t="str">
        <f>กรอกข้อมูล!$W$1032</f>
        <v/>
      </c>
      <c r="F398" s="345"/>
      <c r="G398" s="356" t="str">
        <f>กรอกข้อมูล!$AF$1046</f>
        <v/>
      </c>
      <c r="H398" s="364" t="str">
        <f>กรอกข้อมูล!L1044</f>
        <v/>
      </c>
      <c r="I398" s="321" t="str">
        <f>กรอกข้อมูล!W1044</f>
        <v/>
      </c>
      <c r="J398" s="52"/>
      <c r="L398" t="str">
        <f t="shared" si="17"/>
        <v/>
      </c>
    </row>
    <row r="399" spans="1:12" ht="23.25" x14ac:dyDescent="0.5">
      <c r="A399" s="300"/>
      <c r="B399" s="341" t="str">
        <f>กรอกข้อมูล!AJ1040</f>
        <v/>
      </c>
      <c r="C399" s="357" t="str">
        <f>กรอกข้อมูล!L1033</f>
        <v/>
      </c>
      <c r="D399" s="295" t="str">
        <f t="shared" si="18"/>
        <v/>
      </c>
      <c r="E399" s="310" t="str">
        <f>กรอกข้อมูล!$W$1033</f>
        <v/>
      </c>
      <c r="F399" s="311"/>
      <c r="G399" s="358" t="str">
        <f>กรอกข้อมูล!$AG$1046</f>
        <v/>
      </c>
      <c r="H399" s="367" t="str">
        <f>กรอกข้อมูล!L1045</f>
        <v/>
      </c>
      <c r="I399" s="328" t="str">
        <f>กรอกข้อมูล!W1045</f>
        <v/>
      </c>
      <c r="J399" s="52"/>
      <c r="L399" t="str">
        <f t="shared" si="17"/>
        <v/>
      </c>
    </row>
    <row r="400" spans="1:12" ht="23.25" x14ac:dyDescent="0.5">
      <c r="A400" s="48"/>
      <c r="B400" s="48"/>
      <c r="C400" s="48"/>
      <c r="D400" s="49"/>
      <c r="E400" s="30"/>
      <c r="F400" s="30"/>
      <c r="G400" s="50"/>
      <c r="H400" s="51"/>
      <c r="I400" s="29"/>
      <c r="J400" s="52"/>
      <c r="L400" t="str">
        <f t="shared" si="17"/>
        <v/>
      </c>
    </row>
    <row r="401" spans="1:12" ht="23.25" x14ac:dyDescent="0.5">
      <c r="A401" s="48"/>
      <c r="B401" s="48"/>
      <c r="C401" s="48"/>
      <c r="D401" s="49"/>
      <c r="E401" s="30"/>
      <c r="F401" s="30"/>
      <c r="G401" s="50"/>
      <c r="H401" s="51"/>
      <c r="I401" s="29"/>
      <c r="J401" s="52"/>
      <c r="L401" t="str">
        <f t="shared" si="17"/>
        <v/>
      </c>
    </row>
    <row r="402" spans="1:12" ht="23.25" x14ac:dyDescent="0.5">
      <c r="A402" s="48"/>
      <c r="B402" s="48"/>
      <c r="C402" s="48"/>
      <c r="D402" s="49"/>
      <c r="E402" s="42"/>
      <c r="F402" s="44"/>
      <c r="G402" s="50"/>
      <c r="H402" s="51"/>
      <c r="I402" s="15"/>
      <c r="J402" s="52"/>
      <c r="L402" t="str">
        <f t="shared" ref="L402" si="19">IF(G399=0,"",IF(G399&lt;=0.05,"*",""))</f>
        <v/>
      </c>
    </row>
    <row r="403" spans="1:12" ht="23.25" x14ac:dyDescent="0.5">
      <c r="A403" s="14"/>
      <c r="B403" s="42"/>
      <c r="C403" s="42"/>
      <c r="D403" s="42"/>
      <c r="E403" s="42"/>
      <c r="F403" s="44"/>
      <c r="G403" s="43"/>
      <c r="H403" s="15"/>
      <c r="I403" s="28"/>
      <c r="J403" s="29"/>
    </row>
    <row r="404" spans="1:12" ht="23.25" x14ac:dyDescent="0.5">
      <c r="A404" s="14"/>
      <c r="B404" s="42"/>
      <c r="C404" s="42"/>
      <c r="D404" s="42"/>
      <c r="G404" s="43"/>
      <c r="H404" s="15"/>
      <c r="I404" s="28"/>
      <c r="J404" s="29"/>
    </row>
    <row r="405" spans="1:12" ht="23.25" x14ac:dyDescent="0.5">
      <c r="J405" s="15"/>
    </row>
    <row r="406" spans="1:12" ht="23.25" x14ac:dyDescent="0.5">
      <c r="J406" s="28"/>
    </row>
    <row r="407" spans="1:12" ht="23.25" x14ac:dyDescent="0.5">
      <c r="J407" s="28"/>
    </row>
  </sheetData>
  <sheetProtection password="F9E0" sheet="1" objects="1" scenarios="1"/>
  <mergeCells count="370">
    <mergeCell ref="A13:I13"/>
    <mergeCell ref="C15:D16"/>
    <mergeCell ref="E15:F16"/>
    <mergeCell ref="G15:G16"/>
    <mergeCell ref="H15:I15"/>
    <mergeCell ref="E17:F17"/>
    <mergeCell ref="E36:F36"/>
    <mergeCell ref="E37:F37"/>
    <mergeCell ref="A5:I5"/>
    <mergeCell ref="A10:I10"/>
    <mergeCell ref="H31:I31"/>
    <mergeCell ref="E18:F18"/>
    <mergeCell ref="E19:F19"/>
    <mergeCell ref="E20:F20"/>
    <mergeCell ref="E21:F21"/>
    <mergeCell ref="E22:F22"/>
    <mergeCell ref="A29:I29"/>
    <mergeCell ref="E38:F38"/>
    <mergeCell ref="E39:F39"/>
    <mergeCell ref="E40:F40"/>
    <mergeCell ref="C31:D32"/>
    <mergeCell ref="E31:F32"/>
    <mergeCell ref="G31:G32"/>
    <mergeCell ref="E41:F41"/>
    <mergeCell ref="E33:F33"/>
    <mergeCell ref="E34:F34"/>
    <mergeCell ref="E35:F35"/>
    <mergeCell ref="E42:F42"/>
    <mergeCell ref="E43:F43"/>
    <mergeCell ref="E44:F44"/>
    <mergeCell ref="A48:I48"/>
    <mergeCell ref="C50:D51"/>
    <mergeCell ref="E50:F51"/>
    <mergeCell ref="G50:G51"/>
    <mergeCell ref="H50:I50"/>
    <mergeCell ref="E58:F58"/>
    <mergeCell ref="E59:F59"/>
    <mergeCell ref="E60:F60"/>
    <mergeCell ref="E61:F61"/>
    <mergeCell ref="E62:F62"/>
    <mergeCell ref="E63:F63"/>
    <mergeCell ref="E52:F52"/>
    <mergeCell ref="E53:F53"/>
    <mergeCell ref="E54:F54"/>
    <mergeCell ref="E55:F55"/>
    <mergeCell ref="E56:F56"/>
    <mergeCell ref="E57:F57"/>
    <mergeCell ref="E70:F70"/>
    <mergeCell ref="E71:F71"/>
    <mergeCell ref="A75:I75"/>
    <mergeCell ref="C77:D78"/>
    <mergeCell ref="E77:F78"/>
    <mergeCell ref="G77:G78"/>
    <mergeCell ref="H77:I77"/>
    <mergeCell ref="E64:F64"/>
    <mergeCell ref="E65:F65"/>
    <mergeCell ref="E66:F66"/>
    <mergeCell ref="E67:F67"/>
    <mergeCell ref="E68:F68"/>
    <mergeCell ref="E69:F69"/>
    <mergeCell ref="E85:F85"/>
    <mergeCell ref="E86:F86"/>
    <mergeCell ref="E87:F87"/>
    <mergeCell ref="E88:F88"/>
    <mergeCell ref="E89:F89"/>
    <mergeCell ref="E90:F90"/>
    <mergeCell ref="E79:F79"/>
    <mergeCell ref="E80:F80"/>
    <mergeCell ref="E81:F81"/>
    <mergeCell ref="E82:F82"/>
    <mergeCell ref="E83:F83"/>
    <mergeCell ref="E84:F84"/>
    <mergeCell ref="E97:F97"/>
    <mergeCell ref="E98:F98"/>
    <mergeCell ref="E99:F99"/>
    <mergeCell ref="E100:F100"/>
    <mergeCell ref="E101:F101"/>
    <mergeCell ref="E102:F102"/>
    <mergeCell ref="E91:F91"/>
    <mergeCell ref="E92:F92"/>
    <mergeCell ref="E93:F93"/>
    <mergeCell ref="E94:F94"/>
    <mergeCell ref="E95:F95"/>
    <mergeCell ref="E96:F96"/>
    <mergeCell ref="A112:I112"/>
    <mergeCell ref="C114:D115"/>
    <mergeCell ref="E114:F115"/>
    <mergeCell ref="G114:G115"/>
    <mergeCell ref="H114:I114"/>
    <mergeCell ref="E116:F116"/>
    <mergeCell ref="E103:F103"/>
    <mergeCell ref="E104:F104"/>
    <mergeCell ref="E105:F105"/>
    <mergeCell ref="E106:F106"/>
    <mergeCell ref="E107:F107"/>
    <mergeCell ref="E108:F108"/>
    <mergeCell ref="E123:F123"/>
    <mergeCell ref="E124:F124"/>
    <mergeCell ref="E125:F125"/>
    <mergeCell ref="E126:F126"/>
    <mergeCell ref="E127:F127"/>
    <mergeCell ref="E128:F128"/>
    <mergeCell ref="E117:F117"/>
    <mergeCell ref="E118:F118"/>
    <mergeCell ref="E119:F119"/>
    <mergeCell ref="E120:F120"/>
    <mergeCell ref="E121:F121"/>
    <mergeCell ref="E122:F122"/>
    <mergeCell ref="E135:F135"/>
    <mergeCell ref="E136:F136"/>
    <mergeCell ref="E137:F137"/>
    <mergeCell ref="E138:F138"/>
    <mergeCell ref="E139:F139"/>
    <mergeCell ref="E140:F140"/>
    <mergeCell ref="E129:F129"/>
    <mergeCell ref="E130:F130"/>
    <mergeCell ref="E131:F131"/>
    <mergeCell ref="E132:F132"/>
    <mergeCell ref="E133:F133"/>
    <mergeCell ref="E134:F134"/>
    <mergeCell ref="E147:F147"/>
    <mergeCell ref="E148:F148"/>
    <mergeCell ref="E149:F149"/>
    <mergeCell ref="E150:F150"/>
    <mergeCell ref="E151:F151"/>
    <mergeCell ref="E152:F152"/>
    <mergeCell ref="E141:F141"/>
    <mergeCell ref="E142:F142"/>
    <mergeCell ref="E143:F143"/>
    <mergeCell ref="E144:F144"/>
    <mergeCell ref="E145:F145"/>
    <mergeCell ref="E146:F146"/>
    <mergeCell ref="H164:I164"/>
    <mergeCell ref="E166:F166"/>
    <mergeCell ref="E167:F167"/>
    <mergeCell ref="E153:F153"/>
    <mergeCell ref="E154:F154"/>
    <mergeCell ref="E155:F155"/>
    <mergeCell ref="E156:F156"/>
    <mergeCell ref="E157:F157"/>
    <mergeCell ref="A162:I162"/>
    <mergeCell ref="E168:F168"/>
    <mergeCell ref="E169:F169"/>
    <mergeCell ref="E170:F170"/>
    <mergeCell ref="E171:F171"/>
    <mergeCell ref="E172:F172"/>
    <mergeCell ref="E173:F173"/>
    <mergeCell ref="C164:D165"/>
    <mergeCell ref="E164:F165"/>
    <mergeCell ref="G164:G165"/>
    <mergeCell ref="E180:F180"/>
    <mergeCell ref="E181:F181"/>
    <mergeCell ref="E182:F182"/>
    <mergeCell ref="E183:F183"/>
    <mergeCell ref="E184:F184"/>
    <mergeCell ref="E185:F185"/>
    <mergeCell ref="E174:F174"/>
    <mergeCell ref="E175:F175"/>
    <mergeCell ref="E176:F176"/>
    <mergeCell ref="E177:F177"/>
    <mergeCell ref="E178:F178"/>
    <mergeCell ref="E179:F179"/>
    <mergeCell ref="E192:F192"/>
    <mergeCell ref="E193:F193"/>
    <mergeCell ref="E194:F194"/>
    <mergeCell ref="E195:F195"/>
    <mergeCell ref="E196:F196"/>
    <mergeCell ref="E197:F197"/>
    <mergeCell ref="E186:F186"/>
    <mergeCell ref="E187:F187"/>
    <mergeCell ref="E188:F188"/>
    <mergeCell ref="E189:F189"/>
    <mergeCell ref="E190:F190"/>
    <mergeCell ref="E191:F191"/>
    <mergeCell ref="E204:F204"/>
    <mergeCell ref="E205:F205"/>
    <mergeCell ref="E206:F206"/>
    <mergeCell ref="E207:F207"/>
    <mergeCell ref="E208:F208"/>
    <mergeCell ref="E209:F209"/>
    <mergeCell ref="E198:F198"/>
    <mergeCell ref="E199:F199"/>
    <mergeCell ref="E200:F200"/>
    <mergeCell ref="E201:F201"/>
    <mergeCell ref="E202:F202"/>
    <mergeCell ref="E203:F203"/>
    <mergeCell ref="E216:F216"/>
    <mergeCell ref="E217:F217"/>
    <mergeCell ref="E218:F218"/>
    <mergeCell ref="E219:F219"/>
    <mergeCell ref="E220:F220"/>
    <mergeCell ref="E221:F221"/>
    <mergeCell ref="E210:F210"/>
    <mergeCell ref="E211:F211"/>
    <mergeCell ref="E212:F212"/>
    <mergeCell ref="E213:F213"/>
    <mergeCell ref="E214:F214"/>
    <mergeCell ref="E215:F215"/>
    <mergeCell ref="E231:F231"/>
    <mergeCell ref="E232:F232"/>
    <mergeCell ref="E233:F233"/>
    <mergeCell ref="E234:F234"/>
    <mergeCell ref="E235:F235"/>
    <mergeCell ref="E236:F236"/>
    <mergeCell ref="A226:I226"/>
    <mergeCell ref="C228:D229"/>
    <mergeCell ref="E228:F229"/>
    <mergeCell ref="G228:G229"/>
    <mergeCell ref="H228:I228"/>
    <mergeCell ref="E230:F230"/>
    <mergeCell ref="E243:F243"/>
    <mergeCell ref="E244:F244"/>
    <mergeCell ref="E245:F245"/>
    <mergeCell ref="E246:F246"/>
    <mergeCell ref="E247:F247"/>
    <mergeCell ref="E248:F248"/>
    <mergeCell ref="E237:F237"/>
    <mergeCell ref="E238:F238"/>
    <mergeCell ref="E239:F239"/>
    <mergeCell ref="E240:F240"/>
    <mergeCell ref="E241:F241"/>
    <mergeCell ref="E242:F242"/>
    <mergeCell ref="E255:F255"/>
    <mergeCell ref="E256:F256"/>
    <mergeCell ref="E257:F257"/>
    <mergeCell ref="E258:F258"/>
    <mergeCell ref="E259:F259"/>
    <mergeCell ref="E260:F260"/>
    <mergeCell ref="E249:F249"/>
    <mergeCell ref="E250:F250"/>
    <mergeCell ref="E251:F251"/>
    <mergeCell ref="E252:F252"/>
    <mergeCell ref="E253:F253"/>
    <mergeCell ref="E254:F254"/>
    <mergeCell ref="E267:F267"/>
    <mergeCell ref="E268:F268"/>
    <mergeCell ref="E269:F269"/>
    <mergeCell ref="E270:F270"/>
    <mergeCell ref="E271:F271"/>
    <mergeCell ref="E272:F272"/>
    <mergeCell ref="E261:F261"/>
    <mergeCell ref="E262:F262"/>
    <mergeCell ref="E263:F263"/>
    <mergeCell ref="E264:F264"/>
    <mergeCell ref="E265:F265"/>
    <mergeCell ref="E266:F266"/>
    <mergeCell ref="E279:F279"/>
    <mergeCell ref="E280:F280"/>
    <mergeCell ref="E281:F281"/>
    <mergeCell ref="E282:F282"/>
    <mergeCell ref="E283:F283"/>
    <mergeCell ref="E284:F284"/>
    <mergeCell ref="E273:F273"/>
    <mergeCell ref="E274:F274"/>
    <mergeCell ref="E275:F275"/>
    <mergeCell ref="E276:F276"/>
    <mergeCell ref="E277:F277"/>
    <mergeCell ref="E278:F278"/>
    <mergeCell ref="E291:F291"/>
    <mergeCell ref="E292:F292"/>
    <mergeCell ref="E293:F293"/>
    <mergeCell ref="E294:F294"/>
    <mergeCell ref="E295:F295"/>
    <mergeCell ref="E296:F296"/>
    <mergeCell ref="E285:F285"/>
    <mergeCell ref="E286:F286"/>
    <mergeCell ref="E287:F287"/>
    <mergeCell ref="E288:F288"/>
    <mergeCell ref="E289:F289"/>
    <mergeCell ref="E290:F290"/>
    <mergeCell ref="H308:I308"/>
    <mergeCell ref="E310:F310"/>
    <mergeCell ref="E311:F311"/>
    <mergeCell ref="E297:F297"/>
    <mergeCell ref="E298:F298"/>
    <mergeCell ref="E299:F299"/>
    <mergeCell ref="E300:F300"/>
    <mergeCell ref="E301:F301"/>
    <mergeCell ref="A306:I306"/>
    <mergeCell ref="E312:F312"/>
    <mergeCell ref="E313:F313"/>
    <mergeCell ref="E314:F314"/>
    <mergeCell ref="E315:F315"/>
    <mergeCell ref="E316:F316"/>
    <mergeCell ref="E317:F317"/>
    <mergeCell ref="C308:D309"/>
    <mergeCell ref="E308:F309"/>
    <mergeCell ref="G308:G309"/>
    <mergeCell ref="E324:F324"/>
    <mergeCell ref="E325:F325"/>
    <mergeCell ref="E326:F326"/>
    <mergeCell ref="E327:F327"/>
    <mergeCell ref="E328:F328"/>
    <mergeCell ref="E329:F329"/>
    <mergeCell ref="E318:F318"/>
    <mergeCell ref="E319:F319"/>
    <mergeCell ref="E320:F320"/>
    <mergeCell ref="E321:F321"/>
    <mergeCell ref="E322:F322"/>
    <mergeCell ref="E323:F323"/>
    <mergeCell ref="E336:F336"/>
    <mergeCell ref="E337:F337"/>
    <mergeCell ref="E338:F338"/>
    <mergeCell ref="E339:F339"/>
    <mergeCell ref="E340:F340"/>
    <mergeCell ref="E341:F341"/>
    <mergeCell ref="E330:F330"/>
    <mergeCell ref="E331:F331"/>
    <mergeCell ref="E332:F332"/>
    <mergeCell ref="E333:F333"/>
    <mergeCell ref="E334:F334"/>
    <mergeCell ref="E335:F335"/>
    <mergeCell ref="E348:F348"/>
    <mergeCell ref="E349:F349"/>
    <mergeCell ref="E350:F350"/>
    <mergeCell ref="E351:F351"/>
    <mergeCell ref="E352:F352"/>
    <mergeCell ref="E353:F353"/>
    <mergeCell ref="E342:F342"/>
    <mergeCell ref="E343:F343"/>
    <mergeCell ref="E344:F344"/>
    <mergeCell ref="E345:F345"/>
    <mergeCell ref="E346:F346"/>
    <mergeCell ref="E347:F347"/>
    <mergeCell ref="E360:F360"/>
    <mergeCell ref="E361:F361"/>
    <mergeCell ref="E362:F362"/>
    <mergeCell ref="E363:F363"/>
    <mergeCell ref="E364:F364"/>
    <mergeCell ref="E365:F365"/>
    <mergeCell ref="E354:F354"/>
    <mergeCell ref="E355:F355"/>
    <mergeCell ref="E356:F356"/>
    <mergeCell ref="E357:F357"/>
    <mergeCell ref="E358:F358"/>
    <mergeCell ref="E359:F359"/>
    <mergeCell ref="E372:F372"/>
    <mergeCell ref="E373:F373"/>
    <mergeCell ref="E374:F374"/>
    <mergeCell ref="E375:F375"/>
    <mergeCell ref="E376:F376"/>
    <mergeCell ref="E377:F377"/>
    <mergeCell ref="E366:F366"/>
    <mergeCell ref="E367:F367"/>
    <mergeCell ref="E368:F368"/>
    <mergeCell ref="E369:F369"/>
    <mergeCell ref="E370:F370"/>
    <mergeCell ref="E371:F371"/>
    <mergeCell ref="E384:F384"/>
    <mergeCell ref="E385:F385"/>
    <mergeCell ref="E386:F386"/>
    <mergeCell ref="E387:F387"/>
    <mergeCell ref="E388:F388"/>
    <mergeCell ref="E389:F389"/>
    <mergeCell ref="E378:F378"/>
    <mergeCell ref="E379:F379"/>
    <mergeCell ref="E380:F380"/>
    <mergeCell ref="E381:F381"/>
    <mergeCell ref="E382:F382"/>
    <mergeCell ref="E383:F383"/>
    <mergeCell ref="E396:F396"/>
    <mergeCell ref="E397:F397"/>
    <mergeCell ref="E398:F398"/>
    <mergeCell ref="E399:F399"/>
    <mergeCell ref="E390:F390"/>
    <mergeCell ref="E391:F391"/>
    <mergeCell ref="E392:F392"/>
    <mergeCell ref="E393:F393"/>
    <mergeCell ref="E394:F394"/>
    <mergeCell ref="E395:F395"/>
  </mergeCells>
  <pageMargins left="0.59055118110236227" right="0.59055118110236227" top="0.74803149606299213" bottom="0.74803149606299213" header="0.31496062992125984" footer="0.31496062992125984"/>
  <pageSetup paperSize="9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3073" r:id="rId4">
          <objectPr defaultSize="0" autoPict="0" r:id="rId5">
            <anchor moveWithCells="1">
              <from>
                <xdr:col>1</xdr:col>
                <xdr:colOff>304800</xdr:colOff>
                <xdr:row>5</xdr:row>
                <xdr:rowOff>85725</xdr:rowOff>
              </from>
              <to>
                <xdr:col>6</xdr:col>
                <xdr:colOff>390525</xdr:colOff>
                <xdr:row>7</xdr:row>
                <xdr:rowOff>190500</xdr:rowOff>
              </to>
            </anchor>
          </objectPr>
        </oleObject>
      </mc:Choice>
      <mc:Fallback>
        <oleObject progId="Equation.3" shapeId="3073" r:id="rId4"/>
      </mc:Fallback>
    </mc:AlternateContent>
    <mc:AlternateContent xmlns:mc="http://schemas.openxmlformats.org/markup-compatibility/2006">
      <mc:Choice Requires="x14">
        <oleObject progId="Equation.3" shapeId="3074" r:id="rId6">
          <objectPr defaultSize="0" autoPict="0" r:id="rId7">
            <anchor moveWithCells="1">
              <from>
                <xdr:col>1</xdr:col>
                <xdr:colOff>514350</xdr:colOff>
                <xdr:row>8</xdr:row>
                <xdr:rowOff>9525</xdr:rowOff>
              </from>
              <to>
                <xdr:col>3</xdr:col>
                <xdr:colOff>228600</xdr:colOff>
                <xdr:row>9</xdr:row>
                <xdr:rowOff>57150</xdr:rowOff>
              </to>
            </anchor>
          </objectPr>
        </oleObject>
      </mc:Choice>
      <mc:Fallback>
        <oleObject progId="Equation.3" shapeId="3074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107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M1"/>
    </sheetView>
  </sheetViews>
  <sheetFormatPr defaultRowHeight="23.25" x14ac:dyDescent="0.5"/>
  <cols>
    <col min="1" max="1" width="9.33203125" style="76"/>
    <col min="2" max="2" width="10.83203125" style="76" bestFit="1" customWidth="1"/>
    <col min="3" max="3" width="11" style="76" customWidth="1"/>
    <col min="4" max="4" width="11.33203125" style="76" customWidth="1"/>
    <col min="5" max="7" width="10.83203125" style="76" bestFit="1" customWidth="1"/>
    <col min="8" max="8" width="10.83203125" style="76" hidden="1" customWidth="1"/>
    <col min="9" max="9" width="12.33203125" style="76" bestFit="1" customWidth="1"/>
    <col min="10" max="10" width="10.83203125" style="76" bestFit="1" customWidth="1"/>
    <col min="11" max="13" width="11.1640625" style="76" hidden="1" customWidth="1"/>
    <col min="14" max="16384" width="9.33203125" style="76"/>
  </cols>
  <sheetData>
    <row r="1" spans="1:13" ht="29.25" x14ac:dyDescent="0.6">
      <c r="A1" s="216" t="s">
        <v>177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</row>
    <row r="2" spans="1:13" x14ac:dyDescent="0.5">
      <c r="A2" s="77" t="s">
        <v>5</v>
      </c>
      <c r="B2" s="77">
        <v>0.25</v>
      </c>
      <c r="C2" s="77">
        <v>0.2</v>
      </c>
      <c r="D2" s="77">
        <v>0.15</v>
      </c>
      <c r="E2" s="77">
        <v>0.1</v>
      </c>
      <c r="F2" s="77">
        <v>0.05</v>
      </c>
      <c r="G2" s="77">
        <v>2.5000000000000001E-2</v>
      </c>
      <c r="H2" s="77">
        <v>0.02</v>
      </c>
      <c r="I2" s="77">
        <v>0.01</v>
      </c>
      <c r="J2" s="77">
        <v>5.0000000000000001E-3</v>
      </c>
      <c r="K2" s="77">
        <v>2.5000000000000001E-3</v>
      </c>
      <c r="L2" s="77">
        <v>1E-3</v>
      </c>
      <c r="M2" s="77">
        <v>5.0000000000000001E-4</v>
      </c>
    </row>
    <row r="3" spans="1:13" x14ac:dyDescent="0.5">
      <c r="A3" s="78">
        <v>1</v>
      </c>
      <c r="B3" s="79">
        <v>1</v>
      </c>
      <c r="C3" s="79">
        <v>1.3759999999999999</v>
      </c>
      <c r="D3" s="79">
        <v>1.9630000000000001</v>
      </c>
      <c r="E3" s="79">
        <v>3.0777000000000001</v>
      </c>
      <c r="F3" s="80">
        <v>6.3137999999999996</v>
      </c>
      <c r="G3" s="79">
        <v>12.706200000000001</v>
      </c>
      <c r="H3" s="79">
        <v>15.89</v>
      </c>
      <c r="I3" s="81">
        <v>31.820699999999999</v>
      </c>
      <c r="J3" s="79">
        <v>63.657400000000003</v>
      </c>
      <c r="K3" s="79">
        <v>127.3</v>
      </c>
      <c r="L3" s="79">
        <v>318.3</v>
      </c>
      <c r="M3" s="79">
        <v>636.6</v>
      </c>
    </row>
    <row r="4" spans="1:13" x14ac:dyDescent="0.5">
      <c r="A4" s="78">
        <v>2</v>
      </c>
      <c r="B4" s="79">
        <v>0.81620000000000004</v>
      </c>
      <c r="C4" s="79">
        <v>1.0609999999999999</v>
      </c>
      <c r="D4" s="79">
        <v>1.3859999999999999</v>
      </c>
      <c r="E4" s="79">
        <v>1.8855999999999999</v>
      </c>
      <c r="F4" s="80">
        <v>2.92</v>
      </c>
      <c r="G4" s="79">
        <v>4.3026999999999997</v>
      </c>
      <c r="H4" s="79">
        <v>4.8490000000000002</v>
      </c>
      <c r="I4" s="81">
        <v>6.9645999999999999</v>
      </c>
      <c r="J4" s="79">
        <v>9.9247999999999994</v>
      </c>
      <c r="K4" s="79">
        <v>14.09</v>
      </c>
      <c r="L4" s="79">
        <v>22.33</v>
      </c>
      <c r="M4" s="79">
        <v>31.6</v>
      </c>
    </row>
    <row r="5" spans="1:13" x14ac:dyDescent="0.5">
      <c r="A5" s="78">
        <v>3</v>
      </c>
      <c r="B5" s="79">
        <v>0.76490000000000002</v>
      </c>
      <c r="C5" s="79">
        <v>0.97799999999999998</v>
      </c>
      <c r="D5" s="79">
        <v>1.25</v>
      </c>
      <c r="E5" s="79">
        <v>1.6376999999999999</v>
      </c>
      <c r="F5" s="80">
        <v>2.3534000000000002</v>
      </c>
      <c r="G5" s="79">
        <v>3.1823999999999999</v>
      </c>
      <c r="H5" s="79">
        <v>3.4820000000000002</v>
      </c>
      <c r="I5" s="81">
        <v>4.5407000000000002</v>
      </c>
      <c r="J5" s="79">
        <v>5.8409000000000004</v>
      </c>
      <c r="K5" s="79">
        <v>7.4530000000000003</v>
      </c>
      <c r="L5" s="79">
        <v>10.210000000000001</v>
      </c>
      <c r="M5" s="79">
        <v>12.92</v>
      </c>
    </row>
    <row r="6" spans="1:13" x14ac:dyDescent="0.5">
      <c r="A6" s="78">
        <v>4</v>
      </c>
      <c r="B6" s="79">
        <v>0.74070000000000003</v>
      </c>
      <c r="C6" s="79">
        <v>0.94099999999999995</v>
      </c>
      <c r="D6" s="79">
        <v>1.19</v>
      </c>
      <c r="E6" s="79">
        <v>1.5331999999999999</v>
      </c>
      <c r="F6" s="80">
        <v>2.1318000000000001</v>
      </c>
      <c r="G6" s="79">
        <v>2.7764000000000002</v>
      </c>
      <c r="H6" s="79">
        <v>2.9990000000000001</v>
      </c>
      <c r="I6" s="81">
        <v>3.7469000000000001</v>
      </c>
      <c r="J6" s="79">
        <v>4.6040999999999999</v>
      </c>
      <c r="K6" s="79">
        <v>5.5979999999999999</v>
      </c>
      <c r="L6" s="79">
        <v>7.173</v>
      </c>
      <c r="M6" s="79">
        <v>8.61</v>
      </c>
    </row>
    <row r="7" spans="1:13" x14ac:dyDescent="0.5">
      <c r="A7" s="78">
        <v>5</v>
      </c>
      <c r="B7" s="79">
        <v>0.72670000000000001</v>
      </c>
      <c r="C7" s="79">
        <v>0.92</v>
      </c>
      <c r="D7" s="79">
        <v>1.1559999999999999</v>
      </c>
      <c r="E7" s="79">
        <v>1.4759</v>
      </c>
      <c r="F7" s="80">
        <v>2.0150000000000001</v>
      </c>
      <c r="G7" s="79">
        <v>2.5706000000000002</v>
      </c>
      <c r="H7" s="79">
        <v>2.7570000000000001</v>
      </c>
      <c r="I7" s="81">
        <v>3.3649</v>
      </c>
      <c r="J7" s="79">
        <v>4.0321999999999996</v>
      </c>
      <c r="K7" s="79">
        <v>4.7729999999999997</v>
      </c>
      <c r="L7" s="79">
        <v>5.8929999999999998</v>
      </c>
      <c r="M7" s="79">
        <v>6.8689999999999998</v>
      </c>
    </row>
    <row r="8" spans="1:13" x14ac:dyDescent="0.5">
      <c r="A8" s="78">
        <v>6</v>
      </c>
      <c r="B8" s="79">
        <v>0.71760000000000002</v>
      </c>
      <c r="C8" s="79">
        <v>0.90600000000000003</v>
      </c>
      <c r="D8" s="79">
        <v>1.1339999999999999</v>
      </c>
      <c r="E8" s="79">
        <v>1.4398</v>
      </c>
      <c r="F8" s="80">
        <v>1.9432</v>
      </c>
      <c r="G8" s="79">
        <v>2.4468999999999999</v>
      </c>
      <c r="H8" s="79">
        <v>2.6120000000000001</v>
      </c>
      <c r="I8" s="81">
        <v>3.1427</v>
      </c>
      <c r="J8" s="79">
        <v>3.7073999999999998</v>
      </c>
      <c r="K8" s="79">
        <v>4.3170000000000002</v>
      </c>
      <c r="L8" s="79">
        <v>5.2080000000000002</v>
      </c>
      <c r="M8" s="79">
        <v>5.9589999999999996</v>
      </c>
    </row>
    <row r="9" spans="1:13" x14ac:dyDescent="0.5">
      <c r="A9" s="78">
        <v>7</v>
      </c>
      <c r="B9" s="79">
        <v>0.71109999999999995</v>
      </c>
      <c r="C9" s="79">
        <v>0.89600000000000002</v>
      </c>
      <c r="D9" s="79">
        <v>1.119</v>
      </c>
      <c r="E9" s="79">
        <v>1.4149</v>
      </c>
      <c r="F9" s="80">
        <v>1.8946000000000001</v>
      </c>
      <c r="G9" s="79">
        <v>2.3645999999999998</v>
      </c>
      <c r="H9" s="79">
        <v>2.5169999999999999</v>
      </c>
      <c r="I9" s="81">
        <v>2.9980000000000002</v>
      </c>
      <c r="J9" s="79">
        <v>3.4994999999999998</v>
      </c>
      <c r="K9" s="79">
        <v>4.0289999999999999</v>
      </c>
      <c r="L9" s="79">
        <v>4.7850000000000001</v>
      </c>
      <c r="M9" s="79">
        <v>5.4080000000000004</v>
      </c>
    </row>
    <row r="10" spans="1:13" x14ac:dyDescent="0.5">
      <c r="A10" s="78">
        <v>8</v>
      </c>
      <c r="B10" s="79">
        <v>0.70640000000000003</v>
      </c>
      <c r="C10" s="79">
        <v>0.88900000000000001</v>
      </c>
      <c r="D10" s="79">
        <v>1.1080000000000001</v>
      </c>
      <c r="E10" s="79">
        <v>1.3968</v>
      </c>
      <c r="F10" s="80">
        <v>1.8594999999999999</v>
      </c>
      <c r="G10" s="79">
        <v>2.306</v>
      </c>
      <c r="H10" s="79">
        <v>2.4489999999999998</v>
      </c>
      <c r="I10" s="81">
        <v>2.8965000000000001</v>
      </c>
      <c r="J10" s="79">
        <v>3.3553999999999999</v>
      </c>
      <c r="K10" s="79">
        <v>3.8330000000000002</v>
      </c>
      <c r="L10" s="79">
        <v>4.5010000000000003</v>
      </c>
      <c r="M10" s="79">
        <v>5.0410000000000004</v>
      </c>
    </row>
    <row r="11" spans="1:13" x14ac:dyDescent="0.5">
      <c r="A11" s="78">
        <v>9</v>
      </c>
      <c r="B11" s="79">
        <v>0.70269999999999999</v>
      </c>
      <c r="C11" s="79">
        <v>0.88300000000000001</v>
      </c>
      <c r="D11" s="79">
        <v>1.1000000000000001</v>
      </c>
      <c r="E11" s="79">
        <v>1.383</v>
      </c>
      <c r="F11" s="80">
        <v>1.8331</v>
      </c>
      <c r="G11" s="79">
        <v>2.2622</v>
      </c>
      <c r="H11" s="79">
        <v>2.3980000000000001</v>
      </c>
      <c r="I11" s="81">
        <v>2.8214000000000001</v>
      </c>
      <c r="J11" s="79">
        <v>3.2498</v>
      </c>
      <c r="K11" s="79">
        <v>3.69</v>
      </c>
      <c r="L11" s="79">
        <v>4.2969999999999997</v>
      </c>
      <c r="M11" s="79">
        <v>4.7809999999999997</v>
      </c>
    </row>
    <row r="12" spans="1:13" x14ac:dyDescent="0.5">
      <c r="A12" s="78">
        <v>10</v>
      </c>
      <c r="B12" s="79">
        <v>0.69979999999999998</v>
      </c>
      <c r="C12" s="79">
        <v>0.879</v>
      </c>
      <c r="D12" s="79">
        <v>1.093</v>
      </c>
      <c r="E12" s="79">
        <v>1.3722000000000001</v>
      </c>
      <c r="F12" s="80">
        <v>1.8125</v>
      </c>
      <c r="G12" s="79">
        <v>2.2281</v>
      </c>
      <c r="H12" s="79">
        <v>2.359</v>
      </c>
      <c r="I12" s="81">
        <v>2.7637999999999998</v>
      </c>
      <c r="J12" s="79">
        <v>3.1692999999999998</v>
      </c>
      <c r="K12" s="79">
        <v>3.581</v>
      </c>
      <c r="L12" s="79">
        <v>4.1440000000000001</v>
      </c>
      <c r="M12" s="79">
        <v>4.5869999999999997</v>
      </c>
    </row>
    <row r="13" spans="1:13" x14ac:dyDescent="0.5">
      <c r="A13" s="78">
        <v>11</v>
      </c>
      <c r="B13" s="79">
        <v>0.69740000000000002</v>
      </c>
      <c r="C13" s="79">
        <v>0.876</v>
      </c>
      <c r="D13" s="79">
        <v>1.0880000000000001</v>
      </c>
      <c r="E13" s="79">
        <v>1.3633999999999999</v>
      </c>
      <c r="F13" s="80">
        <v>1.7959000000000001</v>
      </c>
      <c r="G13" s="79">
        <v>2.2010000000000001</v>
      </c>
      <c r="H13" s="79">
        <v>2.3279999999999998</v>
      </c>
      <c r="I13" s="81">
        <v>2.7181000000000002</v>
      </c>
      <c r="J13" s="79">
        <v>3.1057999999999999</v>
      </c>
      <c r="K13" s="79">
        <v>3.4969999999999999</v>
      </c>
      <c r="L13" s="79">
        <v>4.0250000000000004</v>
      </c>
      <c r="M13" s="79">
        <v>4.4370000000000003</v>
      </c>
    </row>
    <row r="14" spans="1:13" x14ac:dyDescent="0.5">
      <c r="A14" s="78">
        <v>12</v>
      </c>
      <c r="B14" s="79">
        <v>0.69550000000000001</v>
      </c>
      <c r="C14" s="79">
        <v>0.873</v>
      </c>
      <c r="D14" s="79">
        <v>1.083</v>
      </c>
      <c r="E14" s="79">
        <v>1.3562000000000001</v>
      </c>
      <c r="F14" s="80">
        <v>1.7823</v>
      </c>
      <c r="G14" s="79">
        <v>2.1787999999999998</v>
      </c>
      <c r="H14" s="79">
        <v>2.3029999999999999</v>
      </c>
      <c r="I14" s="81">
        <v>2.681</v>
      </c>
      <c r="J14" s="79">
        <v>3.0545</v>
      </c>
      <c r="K14" s="79">
        <v>3.4279999999999999</v>
      </c>
      <c r="L14" s="79">
        <v>3.93</v>
      </c>
      <c r="M14" s="79">
        <v>4.3179999999999996</v>
      </c>
    </row>
    <row r="15" spans="1:13" x14ac:dyDescent="0.5">
      <c r="A15" s="78">
        <v>13</v>
      </c>
      <c r="B15" s="79">
        <v>0.69379999999999997</v>
      </c>
      <c r="C15" s="79">
        <v>0.87</v>
      </c>
      <c r="D15" s="79">
        <v>1.079</v>
      </c>
      <c r="E15" s="79">
        <v>1.3502000000000001</v>
      </c>
      <c r="F15" s="80">
        <v>1.7708999999999999</v>
      </c>
      <c r="G15" s="79">
        <v>2.1604000000000001</v>
      </c>
      <c r="H15" s="79">
        <v>2.282</v>
      </c>
      <c r="I15" s="81">
        <v>2.6503000000000001</v>
      </c>
      <c r="J15" s="79">
        <v>3.0123000000000002</v>
      </c>
      <c r="K15" s="79">
        <v>3.3719999999999999</v>
      </c>
      <c r="L15" s="79">
        <v>3.8519999999999999</v>
      </c>
      <c r="M15" s="79">
        <v>4.2210000000000001</v>
      </c>
    </row>
    <row r="16" spans="1:13" x14ac:dyDescent="0.5">
      <c r="A16" s="78">
        <v>14</v>
      </c>
      <c r="B16" s="79">
        <v>0.39240000000000003</v>
      </c>
      <c r="C16" s="79">
        <v>0.86799999999999999</v>
      </c>
      <c r="D16" s="79">
        <v>1.0760000000000001</v>
      </c>
      <c r="E16" s="79">
        <v>1.345</v>
      </c>
      <c r="F16" s="80">
        <v>1.7613000000000001</v>
      </c>
      <c r="G16" s="79">
        <v>2.1448</v>
      </c>
      <c r="H16" s="79">
        <v>2.2639999999999998</v>
      </c>
      <c r="I16" s="81">
        <v>2.6244999999999998</v>
      </c>
      <c r="J16" s="79">
        <v>2.9767999999999999</v>
      </c>
      <c r="K16" s="79">
        <v>3.3260000000000001</v>
      </c>
      <c r="L16" s="79">
        <v>3.7869999999999999</v>
      </c>
      <c r="M16" s="79">
        <v>4.1399999999999997</v>
      </c>
    </row>
    <row r="17" spans="1:13" x14ac:dyDescent="0.5">
      <c r="A17" s="78">
        <v>15</v>
      </c>
      <c r="B17" s="79">
        <v>0.69120000000000004</v>
      </c>
      <c r="C17" s="79">
        <v>0.86599999999999999</v>
      </c>
      <c r="D17" s="79">
        <v>1.0740000000000001</v>
      </c>
      <c r="E17" s="79">
        <v>1.3406</v>
      </c>
      <c r="F17" s="80">
        <v>1.7531000000000001</v>
      </c>
      <c r="G17" s="79">
        <v>2.1315</v>
      </c>
      <c r="H17" s="79">
        <v>2.2490000000000001</v>
      </c>
      <c r="I17" s="81">
        <v>2.6025</v>
      </c>
      <c r="J17" s="79">
        <v>2.9466999999999999</v>
      </c>
      <c r="K17" s="79">
        <v>3.286</v>
      </c>
      <c r="L17" s="79">
        <v>3.7330000000000001</v>
      </c>
      <c r="M17" s="79">
        <v>4.0730000000000004</v>
      </c>
    </row>
    <row r="18" spans="1:13" x14ac:dyDescent="0.5">
      <c r="A18" s="78">
        <v>16</v>
      </c>
      <c r="B18" s="79">
        <v>0.69010000000000005</v>
      </c>
      <c r="C18" s="79">
        <v>0.86499999999999999</v>
      </c>
      <c r="D18" s="79">
        <v>1.071</v>
      </c>
      <c r="E18" s="79">
        <v>1.3368</v>
      </c>
      <c r="F18" s="80">
        <v>1.7459</v>
      </c>
      <c r="G18" s="79">
        <v>2.1198999999999999</v>
      </c>
      <c r="H18" s="79">
        <v>2.2349999999999999</v>
      </c>
      <c r="I18" s="81">
        <v>2.5834999999999999</v>
      </c>
      <c r="J18" s="79">
        <v>2.9207999999999998</v>
      </c>
      <c r="K18" s="79">
        <v>3.2519999999999998</v>
      </c>
      <c r="L18" s="79">
        <v>3.6859999999999999</v>
      </c>
      <c r="M18" s="79">
        <v>4.0149999999999997</v>
      </c>
    </row>
    <row r="19" spans="1:13" x14ac:dyDescent="0.5">
      <c r="A19" s="78">
        <v>17</v>
      </c>
      <c r="B19" s="79">
        <v>0.68920000000000003</v>
      </c>
      <c r="C19" s="79">
        <v>0.86299999999999999</v>
      </c>
      <c r="D19" s="79">
        <v>1.069</v>
      </c>
      <c r="E19" s="79">
        <v>1.3333999999999999</v>
      </c>
      <c r="F19" s="80">
        <v>1.7396</v>
      </c>
      <c r="G19" s="79">
        <v>2.1097999999999999</v>
      </c>
      <c r="H19" s="79">
        <v>2.2240000000000002</v>
      </c>
      <c r="I19" s="81">
        <v>2.5669</v>
      </c>
      <c r="J19" s="79">
        <v>2.8982000000000001</v>
      </c>
      <c r="K19" s="79">
        <v>3.222</v>
      </c>
      <c r="L19" s="79">
        <v>3.6459999999999999</v>
      </c>
      <c r="M19" s="79">
        <v>3.9649999999999999</v>
      </c>
    </row>
    <row r="20" spans="1:13" x14ac:dyDescent="0.5">
      <c r="A20" s="78">
        <v>18</v>
      </c>
      <c r="B20" s="79">
        <v>0.68840000000000001</v>
      </c>
      <c r="C20" s="79">
        <v>0.86199999999999999</v>
      </c>
      <c r="D20" s="79">
        <v>1.0669999999999999</v>
      </c>
      <c r="E20" s="79">
        <v>1.3304</v>
      </c>
      <c r="F20" s="80">
        <v>1.7341</v>
      </c>
      <c r="G20" s="79">
        <v>2.1009000000000002</v>
      </c>
      <c r="H20" s="79">
        <v>2.214</v>
      </c>
      <c r="I20" s="81">
        <v>2.5524</v>
      </c>
      <c r="J20" s="79">
        <v>2.8784000000000001</v>
      </c>
      <c r="K20" s="79">
        <v>3.1970000000000001</v>
      </c>
      <c r="L20" s="79">
        <v>3.6110000000000002</v>
      </c>
      <c r="M20" s="79">
        <v>3.9220000000000002</v>
      </c>
    </row>
    <row r="21" spans="1:13" x14ac:dyDescent="0.5">
      <c r="A21" s="78">
        <v>19</v>
      </c>
      <c r="B21" s="79">
        <v>0.68759999999999999</v>
      </c>
      <c r="C21" s="79">
        <v>0.86099999999999999</v>
      </c>
      <c r="D21" s="79">
        <v>1.0660000000000001</v>
      </c>
      <c r="E21" s="79">
        <v>1.3277000000000001</v>
      </c>
      <c r="F21" s="80">
        <v>1.7291000000000001</v>
      </c>
      <c r="G21" s="79">
        <v>2.093</v>
      </c>
      <c r="H21" s="79">
        <v>2.2050000000000001</v>
      </c>
      <c r="I21" s="81">
        <v>2.5394999999999999</v>
      </c>
      <c r="J21" s="79">
        <v>2.8609</v>
      </c>
      <c r="K21" s="79">
        <v>3.1739999999999999</v>
      </c>
      <c r="L21" s="79">
        <v>3.5790000000000002</v>
      </c>
      <c r="M21" s="79">
        <v>3.883</v>
      </c>
    </row>
    <row r="22" spans="1:13" x14ac:dyDescent="0.5">
      <c r="A22" s="78">
        <v>20</v>
      </c>
      <c r="B22" s="79">
        <v>0.68700000000000006</v>
      </c>
      <c r="C22" s="79">
        <v>0.86</v>
      </c>
      <c r="D22" s="79">
        <v>1.0640000000000001</v>
      </c>
      <c r="E22" s="79">
        <v>1.3252999999999999</v>
      </c>
      <c r="F22" s="80">
        <v>1.7246999999999999</v>
      </c>
      <c r="G22" s="79">
        <v>2.0859999999999999</v>
      </c>
      <c r="H22" s="79">
        <v>2.1970000000000001</v>
      </c>
      <c r="I22" s="81">
        <v>2.528</v>
      </c>
      <c r="J22" s="79">
        <v>2.8452999999999999</v>
      </c>
      <c r="K22" s="79">
        <v>3.153</v>
      </c>
      <c r="L22" s="79">
        <v>3.552</v>
      </c>
      <c r="M22" s="79">
        <v>3.85</v>
      </c>
    </row>
    <row r="23" spans="1:13" x14ac:dyDescent="0.5">
      <c r="A23" s="78">
        <v>21</v>
      </c>
      <c r="B23" s="79">
        <v>0.68640000000000001</v>
      </c>
      <c r="C23" s="79">
        <v>0.85899999999999999</v>
      </c>
      <c r="D23" s="79">
        <v>1.0629999999999999</v>
      </c>
      <c r="E23" s="79">
        <v>1.3231999999999999</v>
      </c>
      <c r="F23" s="80">
        <v>1.7206999999999999</v>
      </c>
      <c r="G23" s="79">
        <v>2.0796000000000001</v>
      </c>
      <c r="H23" s="79">
        <v>2.1890000000000001</v>
      </c>
      <c r="I23" s="81">
        <v>2.5177</v>
      </c>
      <c r="J23" s="79">
        <v>2.8313999999999999</v>
      </c>
      <c r="K23" s="79">
        <v>3.1349999999999998</v>
      </c>
      <c r="L23" s="79">
        <v>3.5270000000000001</v>
      </c>
      <c r="M23" s="79">
        <v>3.819</v>
      </c>
    </row>
    <row r="24" spans="1:13" x14ac:dyDescent="0.5">
      <c r="A24" s="78">
        <v>22</v>
      </c>
      <c r="B24" s="79">
        <v>0.68579999999999997</v>
      </c>
      <c r="C24" s="79">
        <v>0.85799999999999998</v>
      </c>
      <c r="D24" s="79">
        <v>1.0609999999999999</v>
      </c>
      <c r="E24" s="79">
        <v>1.3211999999999999</v>
      </c>
      <c r="F24" s="80">
        <v>1.7171000000000001</v>
      </c>
      <c r="G24" s="79">
        <v>2.0739000000000001</v>
      </c>
      <c r="H24" s="79">
        <v>2.1829999999999998</v>
      </c>
      <c r="I24" s="81">
        <v>2.5083000000000002</v>
      </c>
      <c r="J24" s="79">
        <v>2.8188</v>
      </c>
      <c r="K24" s="79">
        <v>3.1190000000000002</v>
      </c>
      <c r="L24" s="79">
        <v>3.5049999999999999</v>
      </c>
      <c r="M24" s="79">
        <v>3.7919999999999998</v>
      </c>
    </row>
    <row r="25" spans="1:13" x14ac:dyDescent="0.5">
      <c r="A25" s="78">
        <v>23</v>
      </c>
      <c r="B25" s="79">
        <v>0.68530000000000002</v>
      </c>
      <c r="C25" s="79">
        <v>0.85799999999999998</v>
      </c>
      <c r="D25" s="79">
        <v>1.06</v>
      </c>
      <c r="E25" s="79">
        <v>1.3194999999999999</v>
      </c>
      <c r="F25" s="80">
        <v>1.7139</v>
      </c>
      <c r="G25" s="79">
        <v>2.0687000000000002</v>
      </c>
      <c r="H25" s="79">
        <v>2.177</v>
      </c>
      <c r="I25" s="81">
        <v>2.4998999999999998</v>
      </c>
      <c r="J25" s="79">
        <v>2.8073000000000001</v>
      </c>
      <c r="K25" s="79">
        <v>3.1040000000000001</v>
      </c>
      <c r="L25" s="79">
        <v>3.4849999999999999</v>
      </c>
      <c r="M25" s="79">
        <v>3.7679999999999998</v>
      </c>
    </row>
    <row r="26" spans="1:13" x14ac:dyDescent="0.5">
      <c r="A26" s="78">
        <v>24</v>
      </c>
      <c r="B26" s="79">
        <v>0.68479999999999996</v>
      </c>
      <c r="C26" s="79">
        <v>0.85699999999999998</v>
      </c>
      <c r="D26" s="79">
        <v>1.0589999999999999</v>
      </c>
      <c r="E26" s="79">
        <v>1.3178000000000001</v>
      </c>
      <c r="F26" s="80">
        <v>1.7109000000000001</v>
      </c>
      <c r="G26" s="79">
        <v>2.0638999999999998</v>
      </c>
      <c r="H26" s="79">
        <v>2.1720000000000002</v>
      </c>
      <c r="I26" s="81">
        <v>2.4922</v>
      </c>
      <c r="J26" s="79">
        <v>2.7968999999999999</v>
      </c>
      <c r="K26" s="79">
        <v>3.0910000000000002</v>
      </c>
      <c r="L26" s="79">
        <v>3.4670000000000001</v>
      </c>
      <c r="M26" s="79">
        <v>3.7450000000000001</v>
      </c>
    </row>
    <row r="27" spans="1:13" x14ac:dyDescent="0.5">
      <c r="A27" s="78">
        <v>25</v>
      </c>
      <c r="B27" s="79">
        <v>0.68440000000000001</v>
      </c>
      <c r="C27" s="79">
        <v>0.85599999999999998</v>
      </c>
      <c r="D27" s="79">
        <v>1.0580000000000001</v>
      </c>
      <c r="E27" s="79">
        <v>1.3163</v>
      </c>
      <c r="F27" s="80">
        <v>1.7081</v>
      </c>
      <c r="G27" s="79">
        <v>2.0594999999999999</v>
      </c>
      <c r="H27" s="79">
        <v>2.1669999999999998</v>
      </c>
      <c r="I27" s="81">
        <v>2.4851000000000001</v>
      </c>
      <c r="J27" s="79">
        <v>2.7873999999999999</v>
      </c>
      <c r="K27" s="79">
        <v>3.0779999999999998</v>
      </c>
      <c r="L27" s="79">
        <v>3.45</v>
      </c>
      <c r="M27" s="79">
        <v>3.7250000000000001</v>
      </c>
    </row>
    <row r="28" spans="1:13" x14ac:dyDescent="0.5">
      <c r="A28" s="78">
        <v>26</v>
      </c>
      <c r="B28" s="79">
        <v>0.68400000000000005</v>
      </c>
      <c r="C28" s="79">
        <v>0.85599999999999998</v>
      </c>
      <c r="D28" s="79">
        <v>1.0580000000000001</v>
      </c>
      <c r="E28" s="79">
        <v>1.3149999999999999</v>
      </c>
      <c r="F28" s="80">
        <v>1.7056</v>
      </c>
      <c r="G28" s="79">
        <v>2.0554999999999999</v>
      </c>
      <c r="H28" s="79">
        <v>2.1619999999999999</v>
      </c>
      <c r="I28" s="81">
        <v>2.4786000000000001</v>
      </c>
      <c r="J28" s="79">
        <v>2.7787000000000002</v>
      </c>
      <c r="K28" s="79">
        <v>3.0670000000000002</v>
      </c>
      <c r="L28" s="79">
        <v>3.4350000000000001</v>
      </c>
      <c r="M28" s="79">
        <v>3.7069999999999999</v>
      </c>
    </row>
    <row r="29" spans="1:13" x14ac:dyDescent="0.5">
      <c r="A29" s="78">
        <v>27</v>
      </c>
      <c r="B29" s="79">
        <v>0.68369999999999997</v>
      </c>
      <c r="C29" s="79">
        <v>0.85499999999999998</v>
      </c>
      <c r="D29" s="79">
        <v>1.0569999999999999</v>
      </c>
      <c r="E29" s="79">
        <v>1.3137000000000001</v>
      </c>
      <c r="F29" s="80">
        <v>1.7033</v>
      </c>
      <c r="G29" s="79">
        <v>2.0518000000000001</v>
      </c>
      <c r="H29" s="79">
        <v>2.15</v>
      </c>
      <c r="I29" s="81">
        <v>2.4727000000000001</v>
      </c>
      <c r="J29" s="79">
        <v>2.7707000000000002</v>
      </c>
      <c r="K29" s="79">
        <v>3.0569999999999999</v>
      </c>
      <c r="L29" s="79">
        <v>3.4209999999999998</v>
      </c>
      <c r="M29" s="79">
        <v>3.69</v>
      </c>
    </row>
    <row r="30" spans="1:13" x14ac:dyDescent="0.5">
      <c r="A30" s="78">
        <v>28</v>
      </c>
      <c r="B30" s="79">
        <v>0.68340000000000001</v>
      </c>
      <c r="C30" s="79">
        <v>0.85499999999999998</v>
      </c>
      <c r="D30" s="79">
        <v>1.056</v>
      </c>
      <c r="E30" s="79">
        <v>1.3125</v>
      </c>
      <c r="F30" s="80">
        <v>1.7011000000000001</v>
      </c>
      <c r="G30" s="79">
        <v>2.0484</v>
      </c>
      <c r="H30" s="79">
        <v>2.1539999999999999</v>
      </c>
      <c r="I30" s="81">
        <v>2.4670999999999998</v>
      </c>
      <c r="J30" s="79">
        <v>2.7633000000000001</v>
      </c>
      <c r="K30" s="79">
        <v>3.0470000000000002</v>
      </c>
      <c r="L30" s="79">
        <v>3.4079999999999999</v>
      </c>
      <c r="M30" s="79">
        <v>3.6739999999999999</v>
      </c>
    </row>
    <row r="31" spans="1:13" x14ac:dyDescent="0.5">
      <c r="A31" s="78">
        <v>29</v>
      </c>
      <c r="B31" s="79">
        <v>0.68300000000000005</v>
      </c>
      <c r="C31" s="79">
        <v>0.85399999999999998</v>
      </c>
      <c r="D31" s="79">
        <v>1.0549999999999999</v>
      </c>
      <c r="E31" s="79">
        <v>1.3113999999999999</v>
      </c>
      <c r="F31" s="80">
        <v>1.6991000000000001</v>
      </c>
      <c r="G31" s="79">
        <v>2.0451999999999999</v>
      </c>
      <c r="H31" s="79">
        <v>2.15</v>
      </c>
      <c r="I31" s="81">
        <v>2.4620000000000002</v>
      </c>
      <c r="J31" s="79">
        <v>2.7564000000000002</v>
      </c>
      <c r="K31" s="79">
        <v>3.0379999999999998</v>
      </c>
      <c r="L31" s="79">
        <v>3.3959999999999999</v>
      </c>
      <c r="M31" s="79">
        <v>3.6589999999999998</v>
      </c>
    </row>
    <row r="32" spans="1:13" x14ac:dyDescent="0.5">
      <c r="A32" s="78">
        <v>30</v>
      </c>
      <c r="B32" s="79">
        <v>0.68279999999999996</v>
      </c>
      <c r="C32" s="79">
        <v>0.85399999999999998</v>
      </c>
      <c r="D32" s="79">
        <v>1.0549999999999999</v>
      </c>
      <c r="E32" s="79">
        <v>1.3104</v>
      </c>
      <c r="F32" s="80">
        <v>1.6973</v>
      </c>
      <c r="G32" s="79">
        <v>2.0423</v>
      </c>
      <c r="H32" s="79">
        <v>2.1469999999999998</v>
      </c>
      <c r="I32" s="81">
        <v>2.4573</v>
      </c>
      <c r="J32" s="79">
        <v>2.75</v>
      </c>
      <c r="K32" s="79">
        <v>3.03</v>
      </c>
      <c r="L32" s="79">
        <v>3.3849999999999998</v>
      </c>
      <c r="M32" s="79">
        <v>3.6459999999999999</v>
      </c>
    </row>
    <row r="33" spans="1:13" x14ac:dyDescent="0.5">
      <c r="A33" s="78">
        <v>31</v>
      </c>
      <c r="B33" s="79">
        <v>0.6825</v>
      </c>
      <c r="C33" s="79"/>
      <c r="D33" s="79"/>
      <c r="E33" s="79">
        <v>1.3095000000000001</v>
      </c>
      <c r="F33" s="80">
        <v>1.6955</v>
      </c>
      <c r="G33" s="79">
        <v>2.0394999999999999</v>
      </c>
      <c r="H33" s="79"/>
      <c r="I33" s="81">
        <v>2.4527999999999999</v>
      </c>
      <c r="J33" s="79">
        <v>2.7440000000000002</v>
      </c>
      <c r="K33" s="79"/>
      <c r="L33" s="79"/>
      <c r="M33" s="79"/>
    </row>
    <row r="34" spans="1:13" x14ac:dyDescent="0.5">
      <c r="A34" s="78">
        <v>32</v>
      </c>
      <c r="B34" s="79">
        <v>0.68220000000000003</v>
      </c>
      <c r="C34" s="79"/>
      <c r="D34" s="79"/>
      <c r="E34" s="79">
        <v>1.3086</v>
      </c>
      <c r="F34" s="80">
        <v>1.6939</v>
      </c>
      <c r="G34" s="79">
        <v>2.0369000000000002</v>
      </c>
      <c r="H34" s="79"/>
      <c r="I34" s="81">
        <v>2.4487000000000001</v>
      </c>
      <c r="J34" s="79">
        <v>2.7385000000000002</v>
      </c>
      <c r="K34" s="79"/>
      <c r="L34" s="79"/>
      <c r="M34" s="79"/>
    </row>
    <row r="35" spans="1:13" x14ac:dyDescent="0.5">
      <c r="A35" s="78">
        <v>33</v>
      </c>
      <c r="B35" s="79">
        <v>0.68200000000000005</v>
      </c>
      <c r="C35" s="79"/>
      <c r="D35" s="79"/>
      <c r="E35" s="79">
        <v>1.3077000000000001</v>
      </c>
      <c r="F35" s="80">
        <v>1.6923999999999999</v>
      </c>
      <c r="G35" s="79">
        <v>2.0345</v>
      </c>
      <c r="H35" s="79"/>
      <c r="I35" s="81">
        <v>2.4447999999999999</v>
      </c>
      <c r="J35" s="79">
        <v>2.7332999999999998</v>
      </c>
      <c r="K35" s="79"/>
      <c r="L35" s="79"/>
      <c r="M35" s="79"/>
    </row>
    <row r="36" spans="1:13" x14ac:dyDescent="0.5">
      <c r="A36" s="78">
        <v>34</v>
      </c>
      <c r="B36" s="79">
        <v>0.68179999999999996</v>
      </c>
      <c r="C36" s="79"/>
      <c r="D36" s="79"/>
      <c r="E36" s="79">
        <v>1.3069999999999999</v>
      </c>
      <c r="F36" s="80">
        <v>1.6909000000000001</v>
      </c>
      <c r="G36" s="79">
        <v>2.0322</v>
      </c>
      <c r="H36" s="79"/>
      <c r="I36" s="81">
        <v>2.4411</v>
      </c>
      <c r="J36" s="79">
        <v>2.7284000000000002</v>
      </c>
      <c r="K36" s="79"/>
      <c r="L36" s="79"/>
      <c r="M36" s="79"/>
    </row>
    <row r="37" spans="1:13" x14ac:dyDescent="0.5">
      <c r="A37" s="78">
        <v>35</v>
      </c>
      <c r="B37" s="79">
        <v>0.68159999999999998</v>
      </c>
      <c r="C37" s="79"/>
      <c r="D37" s="79"/>
      <c r="E37" s="79">
        <v>1.3062</v>
      </c>
      <c r="F37" s="80">
        <v>1.6896</v>
      </c>
      <c r="G37" s="79">
        <v>2.0301</v>
      </c>
      <c r="H37" s="79"/>
      <c r="I37" s="81">
        <v>2.4377</v>
      </c>
      <c r="J37" s="79">
        <v>2.7238000000000002</v>
      </c>
      <c r="K37" s="79"/>
      <c r="L37" s="79"/>
      <c r="M37" s="79"/>
    </row>
    <row r="38" spans="1:13" x14ac:dyDescent="0.5">
      <c r="A38" s="78">
        <v>36</v>
      </c>
      <c r="B38" s="79">
        <v>0.68140000000000001</v>
      </c>
      <c r="C38" s="79"/>
      <c r="D38" s="79"/>
      <c r="E38" s="79">
        <v>1.3055000000000001</v>
      </c>
      <c r="F38" s="80">
        <v>1.6882999999999999</v>
      </c>
      <c r="G38" s="79">
        <v>2.0280999999999998</v>
      </c>
      <c r="H38" s="79"/>
      <c r="I38" s="81">
        <v>2.4344999999999999</v>
      </c>
      <c r="J38" s="79">
        <v>2.7195</v>
      </c>
      <c r="K38" s="79"/>
      <c r="L38" s="79"/>
      <c r="M38" s="79"/>
    </row>
    <row r="39" spans="1:13" x14ac:dyDescent="0.5">
      <c r="A39" s="78">
        <v>37</v>
      </c>
      <c r="B39" s="79">
        <v>0.68120000000000003</v>
      </c>
      <c r="C39" s="79"/>
      <c r="D39" s="79"/>
      <c r="E39" s="79">
        <v>1.3048999999999999</v>
      </c>
      <c r="F39" s="80">
        <v>1.6871</v>
      </c>
      <c r="G39" s="79">
        <v>2.0261999999999998</v>
      </c>
      <c r="H39" s="79"/>
      <c r="I39" s="81">
        <v>2.4314</v>
      </c>
      <c r="J39" s="79">
        <v>2.7153999999999998</v>
      </c>
      <c r="K39" s="79"/>
      <c r="L39" s="79"/>
      <c r="M39" s="79"/>
    </row>
    <row r="40" spans="1:13" x14ac:dyDescent="0.5">
      <c r="A40" s="78">
        <v>38</v>
      </c>
      <c r="B40" s="79">
        <v>0.68100000000000005</v>
      </c>
      <c r="C40" s="79"/>
      <c r="D40" s="79"/>
      <c r="E40" s="79">
        <v>1.3042</v>
      </c>
      <c r="F40" s="80">
        <v>1.6859999999999999</v>
      </c>
      <c r="G40" s="79">
        <v>2.0244</v>
      </c>
      <c r="H40" s="79"/>
      <c r="I40" s="81">
        <v>2.4285999999999999</v>
      </c>
      <c r="J40" s="79">
        <v>2.7115999999999998</v>
      </c>
      <c r="K40" s="79"/>
      <c r="L40" s="79"/>
      <c r="M40" s="79"/>
    </row>
    <row r="41" spans="1:13" x14ac:dyDescent="0.5">
      <c r="A41" s="78">
        <v>39</v>
      </c>
      <c r="B41" s="79">
        <v>0.68079999999999996</v>
      </c>
      <c r="C41" s="79"/>
      <c r="D41" s="79"/>
      <c r="E41" s="79">
        <v>1.3036000000000001</v>
      </c>
      <c r="F41" s="80">
        <v>1.6849000000000001</v>
      </c>
      <c r="G41" s="79">
        <v>2.0226999999999999</v>
      </c>
      <c r="H41" s="79"/>
      <c r="I41" s="81">
        <v>2.4258000000000002</v>
      </c>
      <c r="J41" s="79">
        <v>2.7079</v>
      </c>
      <c r="K41" s="79"/>
      <c r="L41" s="79"/>
      <c r="M41" s="79"/>
    </row>
    <row r="42" spans="1:13" x14ac:dyDescent="0.5">
      <c r="A42" s="78">
        <v>40</v>
      </c>
      <c r="B42" s="79">
        <v>0.68069999999999997</v>
      </c>
      <c r="C42" s="79">
        <v>0.85099999999999998</v>
      </c>
      <c r="D42" s="79">
        <v>1.05</v>
      </c>
      <c r="E42" s="79">
        <v>1.3030999999999999</v>
      </c>
      <c r="F42" s="80">
        <v>1.6839</v>
      </c>
      <c r="G42" s="79">
        <v>2.0211000000000001</v>
      </c>
      <c r="H42" s="79">
        <v>2.1230000000000002</v>
      </c>
      <c r="I42" s="81">
        <v>2.4232999999999998</v>
      </c>
      <c r="J42" s="79">
        <v>2.7044999999999999</v>
      </c>
      <c r="K42" s="79">
        <v>2.9710000000000001</v>
      </c>
      <c r="L42" s="79">
        <v>3.3069999999999999</v>
      </c>
      <c r="M42" s="79">
        <v>3.5510000000000002</v>
      </c>
    </row>
    <row r="43" spans="1:13" x14ac:dyDescent="0.5">
      <c r="A43" s="78">
        <v>41</v>
      </c>
      <c r="B43" s="79">
        <v>0.68049999999999999</v>
      </c>
      <c r="C43" s="79"/>
      <c r="D43" s="79"/>
      <c r="E43" s="79">
        <v>1.3025</v>
      </c>
      <c r="F43" s="80">
        <v>1.6829000000000001</v>
      </c>
      <c r="G43" s="79">
        <v>2.0194999999999999</v>
      </c>
      <c r="H43" s="79"/>
      <c r="I43" s="81">
        <v>2.4207999999999998</v>
      </c>
      <c r="J43" s="79">
        <v>2.7012</v>
      </c>
      <c r="K43" s="79"/>
      <c r="L43" s="79"/>
      <c r="M43" s="79"/>
    </row>
    <row r="44" spans="1:13" x14ac:dyDescent="0.5">
      <c r="A44" s="78">
        <v>42</v>
      </c>
      <c r="B44" s="79">
        <v>0.6804</v>
      </c>
      <c r="C44" s="79"/>
      <c r="D44" s="79"/>
      <c r="E44" s="79">
        <v>1.302</v>
      </c>
      <c r="F44" s="80">
        <v>1.6819999999999999</v>
      </c>
      <c r="G44" s="79">
        <v>2.0181</v>
      </c>
      <c r="H44" s="79"/>
      <c r="I44" s="81">
        <v>2.4184999999999999</v>
      </c>
      <c r="J44" s="79">
        <v>2.6981000000000002</v>
      </c>
      <c r="K44" s="79"/>
      <c r="L44" s="79"/>
      <c r="M44" s="79"/>
    </row>
    <row r="45" spans="1:13" x14ac:dyDescent="0.5">
      <c r="A45" s="78">
        <v>43</v>
      </c>
      <c r="B45" s="79">
        <v>0.68020000000000003</v>
      </c>
      <c r="C45" s="79"/>
      <c r="D45" s="79"/>
      <c r="E45" s="79">
        <v>1.3016000000000001</v>
      </c>
      <c r="F45" s="80">
        <v>1.6811</v>
      </c>
      <c r="G45" s="79">
        <v>2.0167000000000002</v>
      </c>
      <c r="H45" s="79"/>
      <c r="I45" s="81">
        <v>2.4163000000000001</v>
      </c>
      <c r="J45" s="79">
        <v>2.6951000000000001</v>
      </c>
      <c r="K45" s="79"/>
      <c r="L45" s="79"/>
      <c r="M45" s="79"/>
    </row>
    <row r="46" spans="1:13" x14ac:dyDescent="0.5">
      <c r="A46" s="78">
        <v>44</v>
      </c>
      <c r="B46" s="79">
        <v>0.68010000000000004</v>
      </c>
      <c r="C46" s="79"/>
      <c r="D46" s="79"/>
      <c r="E46" s="79">
        <v>1.3010999999999999</v>
      </c>
      <c r="F46" s="80">
        <v>1.6801999999999999</v>
      </c>
      <c r="G46" s="79">
        <v>2.0154000000000001</v>
      </c>
      <c r="H46" s="79"/>
      <c r="I46" s="81">
        <v>2.4140999999999999</v>
      </c>
      <c r="J46" s="79">
        <v>2.6922999999999999</v>
      </c>
      <c r="K46" s="79"/>
      <c r="L46" s="79"/>
      <c r="M46" s="79"/>
    </row>
    <row r="47" spans="1:13" x14ac:dyDescent="0.5">
      <c r="A47" s="78">
        <v>45</v>
      </c>
      <c r="B47" s="79">
        <v>0.68</v>
      </c>
      <c r="C47" s="79"/>
      <c r="D47" s="79"/>
      <c r="E47" s="79">
        <v>1.3006</v>
      </c>
      <c r="F47" s="80">
        <v>1.6794</v>
      </c>
      <c r="G47" s="79">
        <v>2.0141</v>
      </c>
      <c r="H47" s="79"/>
      <c r="I47" s="81">
        <v>2.4121000000000001</v>
      </c>
      <c r="J47" s="79">
        <v>2.6896</v>
      </c>
      <c r="K47" s="79"/>
      <c r="L47" s="79"/>
      <c r="M47" s="79"/>
    </row>
    <row r="48" spans="1:13" x14ac:dyDescent="0.5">
      <c r="A48" s="78">
        <v>46</v>
      </c>
      <c r="B48" s="79">
        <v>0.67989999999999995</v>
      </c>
      <c r="C48" s="79"/>
      <c r="D48" s="79"/>
      <c r="E48" s="79">
        <v>1.3002</v>
      </c>
      <c r="F48" s="80">
        <v>1.6787000000000001</v>
      </c>
      <c r="G48" s="79">
        <v>2.0129000000000001</v>
      </c>
      <c r="H48" s="79"/>
      <c r="I48" s="81">
        <v>2.4102000000000001</v>
      </c>
      <c r="J48" s="79">
        <v>2.6869999999999998</v>
      </c>
      <c r="K48" s="79"/>
      <c r="L48" s="79"/>
      <c r="M48" s="79"/>
    </row>
    <row r="49" spans="1:13" x14ac:dyDescent="0.5">
      <c r="A49" s="78">
        <v>47</v>
      </c>
      <c r="B49" s="79">
        <v>0.67969999999999997</v>
      </c>
      <c r="C49" s="79"/>
      <c r="D49" s="79"/>
      <c r="E49" s="79">
        <v>1.2998000000000001</v>
      </c>
      <c r="F49" s="80">
        <v>1.6778999999999999</v>
      </c>
      <c r="G49" s="79">
        <v>2.0116999999999998</v>
      </c>
      <c r="H49" s="79"/>
      <c r="I49" s="81">
        <v>2.4083000000000001</v>
      </c>
      <c r="J49" s="79">
        <v>2.6846000000000001</v>
      </c>
      <c r="K49" s="79"/>
      <c r="L49" s="79"/>
      <c r="M49" s="79"/>
    </row>
    <row r="50" spans="1:13" x14ac:dyDescent="0.5">
      <c r="A50" s="78">
        <v>48</v>
      </c>
      <c r="B50" s="79">
        <v>0.67959999999999998</v>
      </c>
      <c r="C50" s="79"/>
      <c r="D50" s="79"/>
      <c r="E50" s="79">
        <v>1.2994000000000001</v>
      </c>
      <c r="F50" s="80">
        <v>1.6772</v>
      </c>
      <c r="G50" s="79">
        <v>2.0106000000000002</v>
      </c>
      <c r="H50" s="79"/>
      <c r="I50" s="81">
        <v>2.4066000000000001</v>
      </c>
      <c r="J50" s="79">
        <v>2.6821999999999999</v>
      </c>
      <c r="K50" s="79"/>
      <c r="L50" s="79"/>
      <c r="M50" s="79"/>
    </row>
    <row r="51" spans="1:13" x14ac:dyDescent="0.5">
      <c r="A51" s="78">
        <v>49</v>
      </c>
      <c r="B51" s="79">
        <v>0.67949999999999999</v>
      </c>
      <c r="C51" s="79"/>
      <c r="D51" s="79"/>
      <c r="E51" s="79">
        <v>1.2990999999999999</v>
      </c>
      <c r="F51" s="80">
        <v>1.6766000000000001</v>
      </c>
      <c r="G51" s="79">
        <v>2.0095999999999998</v>
      </c>
      <c r="H51" s="79"/>
      <c r="I51" s="81">
        <v>2.4049</v>
      </c>
      <c r="J51" s="79">
        <v>2.68</v>
      </c>
      <c r="K51" s="79"/>
      <c r="L51" s="79"/>
      <c r="M51" s="79"/>
    </row>
    <row r="52" spans="1:13" x14ac:dyDescent="0.5">
      <c r="A52" s="78">
        <v>50</v>
      </c>
      <c r="B52" s="79">
        <v>0.6794</v>
      </c>
      <c r="C52" s="79">
        <v>0.84899999999999998</v>
      </c>
      <c r="D52" s="79">
        <v>1.0469999999999999</v>
      </c>
      <c r="E52" s="79">
        <v>1.2987</v>
      </c>
      <c r="F52" s="80">
        <v>1.6758999999999999</v>
      </c>
      <c r="G52" s="79">
        <v>2.0085999999999999</v>
      </c>
      <c r="H52" s="79">
        <v>2.109</v>
      </c>
      <c r="I52" s="81">
        <v>2.4033000000000002</v>
      </c>
      <c r="J52" s="79">
        <v>2.6778</v>
      </c>
      <c r="K52" s="79">
        <v>2.9369999999999998</v>
      </c>
      <c r="L52" s="79">
        <v>3.2610000000000001</v>
      </c>
      <c r="M52" s="79">
        <v>3.496</v>
      </c>
    </row>
    <row r="53" spans="1:13" x14ac:dyDescent="0.5">
      <c r="A53" s="78">
        <v>51</v>
      </c>
      <c r="B53" s="79">
        <v>0.67930000000000001</v>
      </c>
      <c r="C53" s="79"/>
      <c r="D53" s="79"/>
      <c r="E53" s="79">
        <v>1.2984</v>
      </c>
      <c r="F53" s="80">
        <v>1.6753</v>
      </c>
      <c r="G53" s="79">
        <v>2.0076000000000001</v>
      </c>
      <c r="H53" s="79"/>
      <c r="I53" s="81">
        <v>2.4016999999999999</v>
      </c>
      <c r="J53" s="79">
        <v>2.6757</v>
      </c>
      <c r="K53" s="79"/>
      <c r="L53" s="79"/>
      <c r="M53" s="79"/>
    </row>
    <row r="54" spans="1:13" x14ac:dyDescent="0.5">
      <c r="A54" s="78">
        <v>52</v>
      </c>
      <c r="B54" s="79">
        <v>0.67920000000000003</v>
      </c>
      <c r="C54" s="79"/>
      <c r="D54" s="79"/>
      <c r="E54" s="79">
        <v>1.298</v>
      </c>
      <c r="F54" s="80">
        <v>1.6747000000000001</v>
      </c>
      <c r="G54" s="79">
        <v>2.0066000000000002</v>
      </c>
      <c r="H54" s="79"/>
      <c r="I54" s="81">
        <v>2.4001999999999999</v>
      </c>
      <c r="J54" s="79">
        <v>2.6737000000000002</v>
      </c>
      <c r="K54" s="79"/>
      <c r="L54" s="79"/>
      <c r="M54" s="79"/>
    </row>
    <row r="55" spans="1:13" x14ac:dyDescent="0.5">
      <c r="A55" s="78">
        <v>53</v>
      </c>
      <c r="B55" s="79">
        <v>0.67910000000000004</v>
      </c>
      <c r="C55" s="79"/>
      <c r="D55" s="79"/>
      <c r="E55" s="79">
        <v>1.2977000000000001</v>
      </c>
      <c r="F55" s="80">
        <v>1.6740999999999999</v>
      </c>
      <c r="G55" s="79">
        <v>2.0057</v>
      </c>
      <c r="H55" s="79"/>
      <c r="I55" s="81">
        <v>2.3988</v>
      </c>
      <c r="J55" s="79">
        <v>2.6718000000000002</v>
      </c>
      <c r="K55" s="79"/>
      <c r="L55" s="79"/>
      <c r="M55" s="79"/>
    </row>
    <row r="56" spans="1:13" x14ac:dyDescent="0.5">
      <c r="A56" s="78">
        <v>54</v>
      </c>
      <c r="B56" s="79">
        <v>0.67910000000000004</v>
      </c>
      <c r="C56" s="79"/>
      <c r="D56" s="79"/>
      <c r="E56" s="79">
        <v>1.2974000000000001</v>
      </c>
      <c r="F56" s="80">
        <v>1.6736</v>
      </c>
      <c r="G56" s="79">
        <v>2.0049000000000001</v>
      </c>
      <c r="H56" s="79"/>
      <c r="I56" s="81">
        <v>2.3974000000000002</v>
      </c>
      <c r="J56" s="79">
        <v>2.67</v>
      </c>
      <c r="K56" s="79"/>
      <c r="L56" s="79"/>
      <c r="M56" s="79"/>
    </row>
    <row r="57" spans="1:13" x14ac:dyDescent="0.5">
      <c r="A57" s="78">
        <v>55</v>
      </c>
      <c r="B57" s="79">
        <v>0.67900000000000005</v>
      </c>
      <c r="C57" s="79"/>
      <c r="D57" s="79"/>
      <c r="E57" s="79">
        <v>1.2970999999999999</v>
      </c>
      <c r="F57" s="80">
        <v>1.673</v>
      </c>
      <c r="G57" s="79">
        <v>2.004</v>
      </c>
      <c r="H57" s="79"/>
      <c r="I57" s="81">
        <v>2.3961000000000001</v>
      </c>
      <c r="J57" s="79">
        <v>2.6682000000000001</v>
      </c>
      <c r="K57" s="79"/>
      <c r="L57" s="79"/>
      <c r="M57" s="79"/>
    </row>
    <row r="58" spans="1:13" x14ac:dyDescent="0.5">
      <c r="A58" s="78">
        <v>56</v>
      </c>
      <c r="B58" s="79">
        <v>0.67889999999999995</v>
      </c>
      <c r="C58" s="79"/>
      <c r="D58" s="79"/>
      <c r="E58" s="79">
        <v>1.2968999999999999</v>
      </c>
      <c r="F58" s="80">
        <v>1.6725000000000001</v>
      </c>
      <c r="G58" s="79">
        <v>2.0032000000000001</v>
      </c>
      <c r="H58" s="79"/>
      <c r="I58" s="81">
        <v>2.3948</v>
      </c>
      <c r="J58" s="79">
        <v>2.6665000000000001</v>
      </c>
      <c r="K58" s="79"/>
      <c r="L58" s="79"/>
      <c r="M58" s="79"/>
    </row>
    <row r="59" spans="1:13" x14ac:dyDescent="0.5">
      <c r="A59" s="78">
        <v>57</v>
      </c>
      <c r="B59" s="79">
        <v>0.67879999999999996</v>
      </c>
      <c r="C59" s="79"/>
      <c r="D59" s="79"/>
      <c r="E59" s="79">
        <v>1.2966</v>
      </c>
      <c r="F59" s="80">
        <v>1.6719999999999999</v>
      </c>
      <c r="G59" s="79">
        <v>2.0024999999999999</v>
      </c>
      <c r="H59" s="79"/>
      <c r="I59" s="81">
        <v>2.3936000000000002</v>
      </c>
      <c r="J59" s="79">
        <v>2.6648999999999998</v>
      </c>
      <c r="K59" s="79"/>
      <c r="L59" s="79"/>
      <c r="M59" s="79"/>
    </row>
    <row r="60" spans="1:13" x14ac:dyDescent="0.5">
      <c r="A60" s="78">
        <v>58</v>
      </c>
      <c r="B60" s="79">
        <v>0.67869999999999997</v>
      </c>
      <c r="C60" s="79"/>
      <c r="D60" s="79"/>
      <c r="E60" s="79">
        <v>1.2963</v>
      </c>
      <c r="F60" s="80">
        <v>1.6716</v>
      </c>
      <c r="G60" s="79">
        <v>2.0017</v>
      </c>
      <c r="H60" s="79"/>
      <c r="I60" s="81">
        <v>2.3923999999999999</v>
      </c>
      <c r="J60" s="79">
        <v>2.6633</v>
      </c>
      <c r="K60" s="79"/>
      <c r="L60" s="79"/>
      <c r="M60" s="79"/>
    </row>
    <row r="61" spans="1:13" x14ac:dyDescent="0.5">
      <c r="A61" s="78">
        <v>59</v>
      </c>
      <c r="B61" s="79">
        <v>0.67869999999999997</v>
      </c>
      <c r="C61" s="79"/>
      <c r="D61" s="79"/>
      <c r="E61" s="79">
        <v>1.2961</v>
      </c>
      <c r="F61" s="80">
        <v>1.6711</v>
      </c>
      <c r="G61" s="79">
        <v>2.0009999999999999</v>
      </c>
      <c r="H61" s="79"/>
      <c r="I61" s="81">
        <v>2.3912</v>
      </c>
      <c r="J61" s="79">
        <v>2.6617999999999999</v>
      </c>
      <c r="K61" s="79"/>
      <c r="L61" s="79"/>
      <c r="M61" s="79"/>
    </row>
    <row r="62" spans="1:13" x14ac:dyDescent="0.5">
      <c r="A62" s="78">
        <v>60</v>
      </c>
      <c r="B62" s="79">
        <v>0.67859999999999998</v>
      </c>
      <c r="C62" s="79">
        <v>0.84799999999999998</v>
      </c>
      <c r="D62" s="79">
        <v>1.0449999999999999</v>
      </c>
      <c r="E62" s="79">
        <v>1.2958000000000001</v>
      </c>
      <c r="F62" s="80">
        <v>1.6706000000000001</v>
      </c>
      <c r="G62" s="79">
        <v>2.0003000000000002</v>
      </c>
      <c r="H62" s="79">
        <v>2.0990000000000002</v>
      </c>
      <c r="I62" s="81">
        <v>2.3900999999999999</v>
      </c>
      <c r="J62" s="79">
        <v>2.6602999999999999</v>
      </c>
      <c r="K62" s="79">
        <v>2.915</v>
      </c>
      <c r="L62" s="79">
        <v>3.2320000000000002</v>
      </c>
      <c r="M62" s="79">
        <v>3.46</v>
      </c>
    </row>
    <row r="63" spans="1:13" x14ac:dyDescent="0.5">
      <c r="A63" s="78">
        <v>61</v>
      </c>
      <c r="B63" s="79">
        <v>0.67849999999999999</v>
      </c>
      <c r="C63" s="79"/>
      <c r="D63" s="79"/>
      <c r="E63" s="79">
        <v>1.2956000000000001</v>
      </c>
      <c r="F63" s="80">
        <v>1.6701999999999999</v>
      </c>
      <c r="G63" s="79">
        <v>1.9996</v>
      </c>
      <c r="H63" s="79"/>
      <c r="I63" s="81">
        <v>2.3889999999999998</v>
      </c>
      <c r="J63" s="79">
        <v>2.6589</v>
      </c>
      <c r="K63" s="79"/>
      <c r="L63" s="79"/>
      <c r="M63" s="79"/>
    </row>
    <row r="64" spans="1:13" x14ac:dyDescent="0.5">
      <c r="A64" s="78">
        <v>62</v>
      </c>
      <c r="B64" s="79">
        <v>0.67849999999999999</v>
      </c>
      <c r="C64" s="79"/>
      <c r="D64" s="79"/>
      <c r="E64" s="79">
        <v>1.2954000000000001</v>
      </c>
      <c r="F64" s="80">
        <v>1.6698</v>
      </c>
      <c r="G64" s="79">
        <v>1.9990000000000001</v>
      </c>
      <c r="H64" s="79"/>
      <c r="I64" s="81">
        <v>2.3879999999999999</v>
      </c>
      <c r="J64" s="79">
        <v>2.6575000000000002</v>
      </c>
      <c r="K64" s="79"/>
      <c r="L64" s="79"/>
      <c r="M64" s="79"/>
    </row>
    <row r="65" spans="1:13" x14ac:dyDescent="0.5">
      <c r="A65" s="78">
        <v>63</v>
      </c>
      <c r="B65" s="79">
        <v>0.6784</v>
      </c>
      <c r="C65" s="79"/>
      <c r="D65" s="79"/>
      <c r="E65" s="79">
        <v>1.2950999999999999</v>
      </c>
      <c r="F65" s="80">
        <v>1.6694</v>
      </c>
      <c r="G65" s="79">
        <v>1.9983</v>
      </c>
      <c r="H65" s="79"/>
      <c r="I65" s="81">
        <v>2.387</v>
      </c>
      <c r="J65" s="79">
        <v>2.6560999999999999</v>
      </c>
      <c r="K65" s="79"/>
      <c r="L65" s="79"/>
      <c r="M65" s="79"/>
    </row>
    <row r="66" spans="1:13" x14ac:dyDescent="0.5">
      <c r="A66" s="78">
        <v>64</v>
      </c>
      <c r="B66" s="79">
        <v>0.67830000000000001</v>
      </c>
      <c r="C66" s="79"/>
      <c r="D66" s="79"/>
      <c r="E66" s="79">
        <v>1.2948999999999999</v>
      </c>
      <c r="F66" s="80">
        <v>1.669</v>
      </c>
      <c r="G66" s="79">
        <v>1.9977</v>
      </c>
      <c r="H66" s="79"/>
      <c r="I66" s="81">
        <v>2.3860000000000001</v>
      </c>
      <c r="J66" s="79">
        <v>2.6549</v>
      </c>
      <c r="K66" s="79"/>
      <c r="L66" s="79"/>
      <c r="M66" s="79"/>
    </row>
    <row r="67" spans="1:13" x14ac:dyDescent="0.5">
      <c r="A67" s="78">
        <v>65</v>
      </c>
      <c r="B67" s="79">
        <v>0.67830000000000001</v>
      </c>
      <c r="C67" s="79"/>
      <c r="D67" s="79"/>
      <c r="E67" s="79">
        <v>1.2947</v>
      </c>
      <c r="F67" s="80">
        <v>1.6686000000000001</v>
      </c>
      <c r="G67" s="79">
        <v>1.9971000000000001</v>
      </c>
      <c r="H67" s="79"/>
      <c r="I67" s="81">
        <v>2.3851</v>
      </c>
      <c r="J67" s="79">
        <v>2.6536</v>
      </c>
      <c r="K67" s="79"/>
      <c r="L67" s="79"/>
      <c r="M67" s="79"/>
    </row>
    <row r="68" spans="1:13" x14ac:dyDescent="0.5">
      <c r="A68" s="78">
        <v>66</v>
      </c>
      <c r="B68" s="79">
        <v>0.67820000000000003</v>
      </c>
      <c r="C68" s="79"/>
      <c r="D68" s="79"/>
      <c r="E68" s="79">
        <v>1.2945</v>
      </c>
      <c r="F68" s="80">
        <v>1.6682999999999999</v>
      </c>
      <c r="G68" s="79">
        <v>1.9965999999999999</v>
      </c>
      <c r="H68" s="79"/>
      <c r="I68" s="81">
        <v>2.3841999999999999</v>
      </c>
      <c r="J68" s="79">
        <v>2.6524000000000001</v>
      </c>
      <c r="K68" s="79"/>
      <c r="L68" s="79"/>
      <c r="M68" s="79"/>
    </row>
    <row r="69" spans="1:13" x14ac:dyDescent="0.5">
      <c r="A69" s="78">
        <v>67</v>
      </c>
      <c r="B69" s="79">
        <v>0.67820000000000003</v>
      </c>
      <c r="C69" s="79"/>
      <c r="D69" s="79"/>
      <c r="E69" s="79">
        <v>1.2943</v>
      </c>
      <c r="F69" s="80">
        <v>1.6678999999999999</v>
      </c>
      <c r="G69" s="79">
        <v>1.996</v>
      </c>
      <c r="H69" s="79"/>
      <c r="I69" s="81">
        <v>2.3833000000000002</v>
      </c>
      <c r="J69" s="79">
        <v>2.6511999999999998</v>
      </c>
      <c r="K69" s="79"/>
      <c r="L69" s="79"/>
      <c r="M69" s="79"/>
    </row>
    <row r="70" spans="1:13" x14ac:dyDescent="0.5">
      <c r="A70" s="78">
        <v>68</v>
      </c>
      <c r="B70" s="79">
        <v>0.67810000000000004</v>
      </c>
      <c r="C70" s="79"/>
      <c r="D70" s="79"/>
      <c r="E70" s="79">
        <v>1.2941</v>
      </c>
      <c r="F70" s="80">
        <v>1.6676</v>
      </c>
      <c r="G70" s="79">
        <v>1.9955000000000001</v>
      </c>
      <c r="H70" s="79"/>
      <c r="I70" s="81">
        <v>2.3824000000000001</v>
      </c>
      <c r="J70" s="79">
        <v>2.6501000000000001</v>
      </c>
      <c r="K70" s="79"/>
      <c r="L70" s="79"/>
      <c r="M70" s="79"/>
    </row>
    <row r="71" spans="1:13" x14ac:dyDescent="0.5">
      <c r="A71" s="78">
        <v>69</v>
      </c>
      <c r="B71" s="79">
        <v>0.67810000000000004</v>
      </c>
      <c r="C71" s="79"/>
      <c r="D71" s="79"/>
      <c r="E71" s="79">
        <v>1.2939000000000001</v>
      </c>
      <c r="F71" s="80">
        <v>1.6672</v>
      </c>
      <c r="G71" s="79">
        <v>1.9948999999999999</v>
      </c>
      <c r="H71" s="79"/>
      <c r="I71" s="81">
        <v>2.3816000000000002</v>
      </c>
      <c r="J71" s="79">
        <v>2.649</v>
      </c>
      <c r="K71" s="79"/>
      <c r="L71" s="79"/>
      <c r="M71" s="79"/>
    </row>
    <row r="72" spans="1:13" x14ac:dyDescent="0.5">
      <c r="A72" s="78">
        <v>70</v>
      </c>
      <c r="B72" s="79">
        <v>0.67800000000000005</v>
      </c>
      <c r="C72" s="79"/>
      <c r="D72" s="79"/>
      <c r="E72" s="79">
        <v>1.2938000000000001</v>
      </c>
      <c r="F72" s="80">
        <v>1.6669</v>
      </c>
      <c r="G72" s="79">
        <v>1.9944</v>
      </c>
      <c r="H72" s="79"/>
      <c r="I72" s="81">
        <v>2.3807999999999998</v>
      </c>
      <c r="J72" s="79">
        <v>2.6478999999999999</v>
      </c>
      <c r="K72" s="79"/>
      <c r="L72" s="79"/>
      <c r="M72" s="79"/>
    </row>
    <row r="73" spans="1:13" x14ac:dyDescent="0.5">
      <c r="A73" s="78">
        <v>71</v>
      </c>
      <c r="B73" s="79">
        <v>0.67800000000000005</v>
      </c>
      <c r="C73" s="79"/>
      <c r="D73" s="79"/>
      <c r="E73" s="79">
        <v>1.2936000000000001</v>
      </c>
      <c r="F73" s="80">
        <v>1.6666000000000001</v>
      </c>
      <c r="G73" s="79">
        <v>1.9939</v>
      </c>
      <c r="H73" s="79"/>
      <c r="I73" s="81">
        <v>2.38</v>
      </c>
      <c r="J73" s="79">
        <v>2.6469</v>
      </c>
      <c r="K73" s="79"/>
      <c r="L73" s="79"/>
      <c r="M73" s="79"/>
    </row>
    <row r="74" spans="1:13" x14ac:dyDescent="0.5">
      <c r="A74" s="78">
        <v>72</v>
      </c>
      <c r="B74" s="79">
        <v>0.67789999999999995</v>
      </c>
      <c r="C74" s="79"/>
      <c r="D74" s="79"/>
      <c r="E74" s="79">
        <v>1.2934000000000001</v>
      </c>
      <c r="F74" s="80">
        <v>1.6662999999999999</v>
      </c>
      <c r="G74" s="79">
        <v>1.9935</v>
      </c>
      <c r="H74" s="79"/>
      <c r="I74" s="81">
        <v>2.3793000000000002</v>
      </c>
      <c r="J74" s="79">
        <v>2.6459000000000001</v>
      </c>
      <c r="K74" s="79"/>
      <c r="L74" s="79"/>
      <c r="M74" s="79"/>
    </row>
    <row r="75" spans="1:13" x14ac:dyDescent="0.5">
      <c r="A75" s="78">
        <v>73</v>
      </c>
      <c r="B75" s="79">
        <v>0.67789999999999995</v>
      </c>
      <c r="C75" s="79"/>
      <c r="D75" s="79"/>
      <c r="E75" s="79">
        <v>1.2932999999999999</v>
      </c>
      <c r="F75" s="80">
        <v>1.6659999999999999</v>
      </c>
      <c r="G75" s="79">
        <v>1.9930000000000001</v>
      </c>
      <c r="H75" s="79"/>
      <c r="I75" s="81">
        <v>2.3784999999999998</v>
      </c>
      <c r="J75" s="79">
        <v>2.6448999999999998</v>
      </c>
      <c r="K75" s="79"/>
      <c r="L75" s="79"/>
      <c r="M75" s="79"/>
    </row>
    <row r="76" spans="1:13" x14ac:dyDescent="0.5">
      <c r="A76" s="78">
        <v>74</v>
      </c>
      <c r="B76" s="79">
        <v>0.67779999999999996</v>
      </c>
      <c r="C76" s="79"/>
      <c r="D76" s="79"/>
      <c r="E76" s="79">
        <v>1.2930999999999999</v>
      </c>
      <c r="F76" s="80">
        <v>1.6657</v>
      </c>
      <c r="G76" s="79">
        <v>1.9924999999999999</v>
      </c>
      <c r="H76" s="79"/>
      <c r="I76" s="81">
        <v>2.3778000000000001</v>
      </c>
      <c r="J76" s="79">
        <v>2.6438999999999999</v>
      </c>
      <c r="K76" s="79"/>
      <c r="L76" s="79"/>
      <c r="M76" s="79"/>
    </row>
    <row r="77" spans="1:13" x14ac:dyDescent="0.5">
      <c r="A77" s="78">
        <v>75</v>
      </c>
      <c r="B77" s="79">
        <v>0.67779999999999996</v>
      </c>
      <c r="C77" s="79"/>
      <c r="D77" s="79"/>
      <c r="E77" s="79">
        <v>1.2928999999999999</v>
      </c>
      <c r="F77" s="80">
        <v>1.6654</v>
      </c>
      <c r="G77" s="79">
        <v>1.9921</v>
      </c>
      <c r="H77" s="79"/>
      <c r="I77" s="81">
        <v>2.3771</v>
      </c>
      <c r="J77" s="79">
        <v>2.6429999999999998</v>
      </c>
      <c r="K77" s="79"/>
      <c r="L77" s="79"/>
      <c r="M77" s="79"/>
    </row>
    <row r="78" spans="1:13" x14ac:dyDescent="0.5">
      <c r="A78" s="78">
        <v>76</v>
      </c>
      <c r="B78" s="79">
        <v>0.67769999999999997</v>
      </c>
      <c r="C78" s="79"/>
      <c r="D78" s="79"/>
      <c r="E78" s="79">
        <v>1.2927999999999999</v>
      </c>
      <c r="F78" s="80">
        <v>1.6652</v>
      </c>
      <c r="G78" s="79">
        <v>1.9917</v>
      </c>
      <c r="H78" s="79"/>
      <c r="I78" s="81">
        <v>2.3763999999999998</v>
      </c>
      <c r="J78" s="79">
        <v>3.6421000000000001</v>
      </c>
      <c r="K78" s="79"/>
      <c r="L78" s="79"/>
      <c r="M78" s="79"/>
    </row>
    <row r="79" spans="1:13" x14ac:dyDescent="0.5">
      <c r="A79" s="78">
        <v>77</v>
      </c>
      <c r="B79" s="79">
        <v>0.67769999999999997</v>
      </c>
      <c r="C79" s="79"/>
      <c r="D79" s="79"/>
      <c r="E79" s="79">
        <v>1.2926</v>
      </c>
      <c r="F79" s="80">
        <v>1.6649</v>
      </c>
      <c r="G79" s="79">
        <v>1.9913000000000001</v>
      </c>
      <c r="H79" s="79"/>
      <c r="I79" s="81">
        <v>2.3757999999999999</v>
      </c>
      <c r="J79" s="79">
        <v>2.6412</v>
      </c>
      <c r="K79" s="79"/>
      <c r="L79" s="79"/>
      <c r="M79" s="79"/>
    </row>
    <row r="80" spans="1:13" x14ac:dyDescent="0.5">
      <c r="A80" s="78">
        <v>78</v>
      </c>
      <c r="B80" s="79">
        <v>0.67759999999999998</v>
      </c>
      <c r="C80" s="79"/>
      <c r="D80" s="79"/>
      <c r="E80" s="79">
        <v>1.2925</v>
      </c>
      <c r="F80" s="80">
        <v>1.6646000000000001</v>
      </c>
      <c r="G80" s="79">
        <v>1.9907999999999999</v>
      </c>
      <c r="H80" s="79"/>
      <c r="I80" s="81">
        <v>2.3751000000000002</v>
      </c>
      <c r="J80" s="79">
        <v>2.6402999999999999</v>
      </c>
      <c r="K80" s="79"/>
      <c r="L80" s="79"/>
      <c r="M80" s="79"/>
    </row>
    <row r="81" spans="1:13" x14ac:dyDescent="0.5">
      <c r="A81" s="78">
        <v>79</v>
      </c>
      <c r="B81" s="79">
        <v>0.67759999999999998</v>
      </c>
      <c r="C81" s="79"/>
      <c r="D81" s="79"/>
      <c r="E81" s="79">
        <v>1.2924</v>
      </c>
      <c r="F81" s="80">
        <v>1.6644000000000001</v>
      </c>
      <c r="G81" s="79">
        <v>1.9904999999999999</v>
      </c>
      <c r="H81" s="79"/>
      <c r="I81" s="81">
        <v>2.3744999999999998</v>
      </c>
      <c r="J81" s="79">
        <v>2.6395</v>
      </c>
      <c r="K81" s="79"/>
      <c r="L81" s="79"/>
      <c r="M81" s="79"/>
    </row>
    <row r="82" spans="1:13" x14ac:dyDescent="0.5">
      <c r="A82" s="78">
        <v>80</v>
      </c>
      <c r="B82" s="79">
        <v>0.67759999999999998</v>
      </c>
      <c r="C82" s="79">
        <v>0.84599999999999997</v>
      </c>
      <c r="D82" s="79">
        <v>1.0429999999999999</v>
      </c>
      <c r="E82" s="79">
        <v>1.2922</v>
      </c>
      <c r="F82" s="80">
        <v>1.6640999999999999</v>
      </c>
      <c r="G82" s="79">
        <v>1.9901</v>
      </c>
      <c r="H82" s="79">
        <v>2.0880000000000001</v>
      </c>
      <c r="I82" s="81">
        <v>2.3738999999999999</v>
      </c>
      <c r="J82" s="79">
        <v>2.6387</v>
      </c>
      <c r="K82" s="79">
        <v>2.887</v>
      </c>
      <c r="L82" s="79">
        <v>3.1949999999999998</v>
      </c>
      <c r="M82" s="79">
        <v>3.4159999999999999</v>
      </c>
    </row>
    <row r="83" spans="1:13" x14ac:dyDescent="0.5">
      <c r="A83" s="78">
        <v>81</v>
      </c>
      <c r="B83" s="79">
        <v>0.67749999999999999</v>
      </c>
      <c r="C83" s="79"/>
      <c r="D83" s="79"/>
      <c r="E83" s="79">
        <v>1.2921</v>
      </c>
      <c r="F83" s="80">
        <v>1.6638999999999999</v>
      </c>
      <c r="G83" s="79">
        <v>1.9897</v>
      </c>
      <c r="H83" s="79"/>
      <c r="I83" s="81">
        <v>2.3733</v>
      </c>
      <c r="J83" s="79">
        <v>2.6379000000000001</v>
      </c>
      <c r="K83" s="79"/>
      <c r="L83" s="79"/>
      <c r="M83" s="79"/>
    </row>
    <row r="84" spans="1:13" x14ac:dyDescent="0.5">
      <c r="A84" s="78">
        <v>82</v>
      </c>
      <c r="B84" s="79">
        <v>0.67749999999999999</v>
      </c>
      <c r="C84" s="79"/>
      <c r="D84" s="79"/>
      <c r="E84" s="79">
        <v>1.292</v>
      </c>
      <c r="F84" s="80">
        <v>1.6636</v>
      </c>
      <c r="G84" s="79">
        <v>1.9893000000000001</v>
      </c>
      <c r="H84" s="79"/>
      <c r="I84" s="81">
        <v>2.3727</v>
      </c>
      <c r="J84" s="79">
        <v>2.6371000000000002</v>
      </c>
      <c r="K84" s="79"/>
      <c r="L84" s="79"/>
      <c r="M84" s="79"/>
    </row>
    <row r="85" spans="1:13" x14ac:dyDescent="0.5">
      <c r="A85" s="78">
        <v>83</v>
      </c>
      <c r="B85" s="79">
        <v>0.67749999999999999</v>
      </c>
      <c r="C85" s="79"/>
      <c r="D85" s="79"/>
      <c r="E85" s="79">
        <v>1.2918000000000001</v>
      </c>
      <c r="F85" s="80">
        <v>1.6634</v>
      </c>
      <c r="G85" s="79">
        <v>1.9890000000000001</v>
      </c>
      <c r="H85" s="79"/>
      <c r="I85" s="81">
        <v>2.3721000000000001</v>
      </c>
      <c r="J85" s="79">
        <v>2.6364000000000001</v>
      </c>
      <c r="K85" s="79"/>
      <c r="L85" s="79"/>
      <c r="M85" s="79"/>
    </row>
    <row r="86" spans="1:13" x14ac:dyDescent="0.5">
      <c r="A86" s="78">
        <v>84</v>
      </c>
      <c r="B86" s="79">
        <v>0.6774</v>
      </c>
      <c r="C86" s="79"/>
      <c r="D86" s="79"/>
      <c r="E86" s="79">
        <v>1.2917000000000001</v>
      </c>
      <c r="F86" s="80">
        <v>1.6632</v>
      </c>
      <c r="G86" s="79">
        <v>1.9885999999999999</v>
      </c>
      <c r="H86" s="79"/>
      <c r="I86" s="81">
        <v>2.3715999999999999</v>
      </c>
      <c r="J86" s="79">
        <v>2.6356000000000002</v>
      </c>
      <c r="K86" s="79"/>
      <c r="L86" s="79"/>
      <c r="M86" s="79"/>
    </row>
    <row r="87" spans="1:13" x14ac:dyDescent="0.5">
      <c r="A87" s="78">
        <v>85</v>
      </c>
      <c r="B87" s="79">
        <v>0.6774</v>
      </c>
      <c r="C87" s="79"/>
      <c r="D87" s="79"/>
      <c r="E87" s="79">
        <v>1.2916000000000001</v>
      </c>
      <c r="F87" s="80">
        <v>1.663</v>
      </c>
      <c r="G87" s="79">
        <v>1.9883</v>
      </c>
      <c r="H87" s="79"/>
      <c r="I87" s="81">
        <v>2.371</v>
      </c>
      <c r="J87" s="79">
        <v>2.6349</v>
      </c>
      <c r="K87" s="79"/>
      <c r="L87" s="79"/>
      <c r="M87" s="79"/>
    </row>
    <row r="88" spans="1:13" x14ac:dyDescent="0.5">
      <c r="A88" s="78">
        <v>86</v>
      </c>
      <c r="B88" s="79">
        <v>0.6774</v>
      </c>
      <c r="C88" s="79"/>
      <c r="D88" s="79"/>
      <c r="E88" s="79">
        <v>1.2915000000000001</v>
      </c>
      <c r="F88" s="80">
        <v>1.6628000000000001</v>
      </c>
      <c r="G88" s="79">
        <v>1.9879</v>
      </c>
      <c r="H88" s="79"/>
      <c r="I88" s="81">
        <v>2.3704999999999998</v>
      </c>
      <c r="J88" s="79">
        <v>2.6341999999999999</v>
      </c>
      <c r="K88" s="79"/>
      <c r="L88" s="79"/>
      <c r="M88" s="79"/>
    </row>
    <row r="89" spans="1:13" x14ac:dyDescent="0.5">
      <c r="A89" s="78">
        <v>87</v>
      </c>
      <c r="B89" s="79">
        <v>0.67730000000000001</v>
      </c>
      <c r="C89" s="79"/>
      <c r="D89" s="79"/>
      <c r="E89" s="79">
        <v>1.2914000000000001</v>
      </c>
      <c r="F89" s="80">
        <v>1.6626000000000001</v>
      </c>
      <c r="G89" s="79">
        <v>1.9876</v>
      </c>
      <c r="H89" s="79"/>
      <c r="I89" s="81">
        <v>2.37</v>
      </c>
      <c r="J89" s="79">
        <v>2.6335000000000002</v>
      </c>
      <c r="K89" s="79"/>
      <c r="L89" s="79"/>
      <c r="M89" s="79"/>
    </row>
    <row r="90" spans="1:13" x14ac:dyDescent="0.5">
      <c r="A90" s="78">
        <v>88</v>
      </c>
      <c r="B90" s="79">
        <v>0.67730000000000001</v>
      </c>
      <c r="C90" s="79"/>
      <c r="D90" s="79"/>
      <c r="E90" s="79">
        <v>1.2911999999999999</v>
      </c>
      <c r="F90" s="80">
        <v>1.6624000000000001</v>
      </c>
      <c r="G90" s="79">
        <v>1.9873000000000001</v>
      </c>
      <c r="H90" s="79"/>
      <c r="I90" s="81">
        <v>2.3694999999999999</v>
      </c>
      <c r="J90" s="79">
        <v>2.6328999999999998</v>
      </c>
      <c r="K90" s="79"/>
      <c r="L90" s="79"/>
      <c r="M90" s="79"/>
    </row>
    <row r="91" spans="1:13" x14ac:dyDescent="0.5">
      <c r="A91" s="78">
        <v>89</v>
      </c>
      <c r="B91" s="79">
        <v>0.67730000000000001</v>
      </c>
      <c r="C91" s="79"/>
      <c r="D91" s="79"/>
      <c r="E91" s="79">
        <v>1.2910999999999999</v>
      </c>
      <c r="F91" s="80">
        <v>1.6621999999999999</v>
      </c>
      <c r="G91" s="79">
        <v>1.9870000000000001</v>
      </c>
      <c r="H91" s="79"/>
      <c r="I91" s="81">
        <v>2.3690000000000002</v>
      </c>
      <c r="J91" s="79">
        <v>2.6322000000000001</v>
      </c>
      <c r="K91" s="79"/>
      <c r="L91" s="79"/>
      <c r="M91" s="79"/>
    </row>
    <row r="92" spans="1:13" x14ac:dyDescent="0.5">
      <c r="A92" s="78">
        <v>90</v>
      </c>
      <c r="B92" s="79">
        <v>0.67720000000000002</v>
      </c>
      <c r="C92" s="79"/>
      <c r="D92" s="79"/>
      <c r="E92" s="79">
        <v>1.2909999999999999</v>
      </c>
      <c r="F92" s="80">
        <v>1.6619999999999999</v>
      </c>
      <c r="G92" s="79">
        <v>1.9866999999999999</v>
      </c>
      <c r="H92" s="79"/>
      <c r="I92" s="81">
        <v>2.3685</v>
      </c>
      <c r="J92" s="79">
        <v>2.6316000000000002</v>
      </c>
      <c r="K92" s="79"/>
      <c r="L92" s="79"/>
      <c r="M92" s="79"/>
    </row>
    <row r="93" spans="1:13" x14ac:dyDescent="0.5">
      <c r="A93" s="78">
        <v>91</v>
      </c>
      <c r="B93" s="79">
        <v>0.67720000000000002</v>
      </c>
      <c r="C93" s="79"/>
      <c r="D93" s="79"/>
      <c r="E93" s="79">
        <v>1.2908999999999999</v>
      </c>
      <c r="F93" s="80">
        <v>1.6617999999999999</v>
      </c>
      <c r="G93" s="79">
        <v>1.9863999999999999</v>
      </c>
      <c r="H93" s="79"/>
      <c r="I93" s="81">
        <v>2.3679999999999999</v>
      </c>
      <c r="J93" s="79">
        <v>2.6309</v>
      </c>
      <c r="K93" s="79"/>
      <c r="L93" s="79"/>
      <c r="M93" s="79"/>
    </row>
    <row r="94" spans="1:13" x14ac:dyDescent="0.5">
      <c r="A94" s="78">
        <v>92</v>
      </c>
      <c r="B94" s="79">
        <v>0.67720000000000002</v>
      </c>
      <c r="C94" s="79"/>
      <c r="D94" s="79"/>
      <c r="E94" s="79">
        <v>1.2907999999999999</v>
      </c>
      <c r="F94" s="80">
        <v>1.6616</v>
      </c>
      <c r="G94" s="79">
        <v>1.9861</v>
      </c>
      <c r="H94" s="79"/>
      <c r="I94" s="81">
        <v>2.3675999999999999</v>
      </c>
      <c r="J94" s="79">
        <v>2.6303000000000001</v>
      </c>
      <c r="K94" s="79"/>
      <c r="L94" s="79"/>
      <c r="M94" s="79"/>
    </row>
    <row r="95" spans="1:13" x14ac:dyDescent="0.5">
      <c r="A95" s="78">
        <v>93</v>
      </c>
      <c r="B95" s="79">
        <v>0.67710000000000004</v>
      </c>
      <c r="C95" s="79"/>
      <c r="D95" s="79"/>
      <c r="E95" s="79">
        <v>1.2907</v>
      </c>
      <c r="F95" s="80">
        <v>1.6614</v>
      </c>
      <c r="G95" s="79">
        <v>1.9858</v>
      </c>
      <c r="H95" s="79"/>
      <c r="I95" s="81">
        <v>2.3671000000000002</v>
      </c>
      <c r="J95" s="79">
        <v>2.6297000000000001</v>
      </c>
      <c r="K95" s="79"/>
      <c r="L95" s="79"/>
      <c r="M95" s="79"/>
    </row>
    <row r="96" spans="1:13" x14ac:dyDescent="0.5">
      <c r="A96" s="78">
        <v>94</v>
      </c>
      <c r="B96" s="79">
        <v>0.67710000000000004</v>
      </c>
      <c r="C96" s="79"/>
      <c r="D96" s="79"/>
      <c r="E96" s="79">
        <v>1.2906</v>
      </c>
      <c r="F96" s="80">
        <v>1.6612</v>
      </c>
      <c r="G96" s="79">
        <v>1.9855</v>
      </c>
      <c r="H96" s="79"/>
      <c r="I96" s="81">
        <v>2.3666999999999998</v>
      </c>
      <c r="J96" s="79">
        <v>2.6291000000000002</v>
      </c>
      <c r="K96" s="79"/>
      <c r="L96" s="79"/>
      <c r="M96" s="79"/>
    </row>
    <row r="97" spans="1:13" x14ac:dyDescent="0.5">
      <c r="A97" s="78">
        <v>95</v>
      </c>
      <c r="B97" s="79">
        <v>0.67710000000000004</v>
      </c>
      <c r="C97" s="79"/>
      <c r="D97" s="79"/>
      <c r="E97" s="79">
        <v>1.2905</v>
      </c>
      <c r="F97" s="80">
        <v>1.6611</v>
      </c>
      <c r="G97" s="79">
        <v>1.9853000000000001</v>
      </c>
      <c r="H97" s="79"/>
      <c r="I97" s="81">
        <v>2.3662000000000001</v>
      </c>
      <c r="J97" s="79">
        <v>2.6286</v>
      </c>
      <c r="K97" s="79"/>
      <c r="L97" s="79"/>
      <c r="M97" s="79"/>
    </row>
    <row r="98" spans="1:13" x14ac:dyDescent="0.5">
      <c r="A98" s="78">
        <v>96</v>
      </c>
      <c r="B98" s="79">
        <v>0.67710000000000004</v>
      </c>
      <c r="C98" s="79"/>
      <c r="D98" s="79"/>
      <c r="E98" s="79">
        <v>1.2904</v>
      </c>
      <c r="F98" s="80">
        <v>1.6609</v>
      </c>
      <c r="G98" s="79">
        <v>1.9850000000000001</v>
      </c>
      <c r="H98" s="79"/>
      <c r="I98" s="81">
        <v>2.3658000000000001</v>
      </c>
      <c r="J98" s="79">
        <v>2.6280000000000001</v>
      </c>
      <c r="K98" s="79"/>
      <c r="L98" s="79"/>
      <c r="M98" s="79"/>
    </row>
    <row r="99" spans="1:13" x14ac:dyDescent="0.5">
      <c r="A99" s="78">
        <v>97</v>
      </c>
      <c r="B99" s="79">
        <v>0.67700000000000005</v>
      </c>
      <c r="C99" s="79"/>
      <c r="D99" s="79"/>
      <c r="E99" s="79">
        <v>1.2903</v>
      </c>
      <c r="F99" s="80">
        <v>1.6607000000000001</v>
      </c>
      <c r="G99" s="79">
        <v>1.9846999999999999</v>
      </c>
      <c r="H99" s="79"/>
      <c r="I99" s="81">
        <v>2.3654000000000002</v>
      </c>
      <c r="J99" s="79">
        <v>2.6274999999999999</v>
      </c>
      <c r="K99" s="79"/>
      <c r="L99" s="79"/>
      <c r="M99" s="79"/>
    </row>
    <row r="100" spans="1:13" x14ac:dyDescent="0.5">
      <c r="A100" s="78">
        <v>98</v>
      </c>
      <c r="B100" s="79">
        <v>0.67700000000000005</v>
      </c>
      <c r="C100" s="79"/>
      <c r="D100" s="79"/>
      <c r="E100" s="79">
        <v>1.2902</v>
      </c>
      <c r="F100" s="80">
        <v>1.6606000000000001</v>
      </c>
      <c r="G100" s="79">
        <v>1.9844999999999999</v>
      </c>
      <c r="H100" s="79"/>
      <c r="I100" s="81">
        <v>2.3650000000000002</v>
      </c>
      <c r="J100" s="79">
        <v>2.6269</v>
      </c>
      <c r="K100" s="79"/>
      <c r="L100" s="79"/>
      <c r="M100" s="79"/>
    </row>
    <row r="101" spans="1:13" x14ac:dyDescent="0.5">
      <c r="A101" s="78">
        <v>99</v>
      </c>
      <c r="B101" s="79">
        <v>0.67700000000000005</v>
      </c>
      <c r="C101" s="79"/>
      <c r="D101" s="79"/>
      <c r="E101" s="79">
        <v>1.2901</v>
      </c>
      <c r="F101" s="80">
        <v>1.6604000000000001</v>
      </c>
      <c r="G101" s="79">
        <v>1.9842</v>
      </c>
      <c r="H101" s="79"/>
      <c r="I101" s="81">
        <v>2.3645999999999998</v>
      </c>
      <c r="J101" s="79">
        <v>2.6263999999999998</v>
      </c>
      <c r="K101" s="79"/>
      <c r="L101" s="79"/>
      <c r="M101" s="79"/>
    </row>
    <row r="102" spans="1:13" x14ac:dyDescent="0.5">
      <c r="A102" s="78">
        <v>100</v>
      </c>
      <c r="B102" s="79">
        <v>0.67700000000000005</v>
      </c>
      <c r="C102" s="79">
        <v>0.84499999999999997</v>
      </c>
      <c r="D102" s="79">
        <v>1.042</v>
      </c>
      <c r="E102" s="79">
        <v>1.2890999999999999</v>
      </c>
      <c r="F102" s="80">
        <v>1.6601999999999999</v>
      </c>
      <c r="G102" s="79">
        <v>1.984</v>
      </c>
      <c r="H102" s="79">
        <v>2.081</v>
      </c>
      <c r="I102" s="81">
        <v>2.3641999999999999</v>
      </c>
      <c r="J102" s="79">
        <v>2.6259000000000001</v>
      </c>
      <c r="K102" s="79">
        <v>2.871</v>
      </c>
      <c r="L102" s="79">
        <v>3.1739999999999999</v>
      </c>
      <c r="M102" s="79">
        <v>3.39</v>
      </c>
    </row>
    <row r="103" spans="1:13" x14ac:dyDescent="0.5">
      <c r="A103" s="78">
        <v>110</v>
      </c>
      <c r="B103" s="79">
        <v>0.67669999999999997</v>
      </c>
      <c r="C103" s="79"/>
      <c r="D103" s="79"/>
      <c r="E103" s="79">
        <v>1.2892999999999999</v>
      </c>
      <c r="F103" s="80">
        <v>1.6588000000000001</v>
      </c>
      <c r="G103" s="79">
        <v>1.9818</v>
      </c>
      <c r="H103" s="79"/>
      <c r="I103" s="81">
        <v>2.3607</v>
      </c>
      <c r="J103" s="79">
        <v>2.6213000000000002</v>
      </c>
      <c r="K103" s="79"/>
      <c r="L103" s="79"/>
      <c r="M103" s="79"/>
    </row>
    <row r="104" spans="1:13" x14ac:dyDescent="0.5">
      <c r="A104" s="78">
        <v>120</v>
      </c>
      <c r="B104" s="79">
        <v>0.67649999999999999</v>
      </c>
      <c r="C104" s="79"/>
      <c r="D104" s="79"/>
      <c r="E104" s="79">
        <v>1.2886</v>
      </c>
      <c r="F104" s="80">
        <v>1.6577</v>
      </c>
      <c r="G104" s="79">
        <v>1.9799</v>
      </c>
      <c r="H104" s="79"/>
      <c r="I104" s="81">
        <v>2.3578000000000001</v>
      </c>
      <c r="J104" s="79">
        <v>2.6173999999999999</v>
      </c>
      <c r="K104" s="79"/>
      <c r="L104" s="79"/>
      <c r="M104" s="79"/>
    </row>
    <row r="105" spans="1:13" x14ac:dyDescent="0.5">
      <c r="A105" s="78">
        <v>1000</v>
      </c>
      <c r="B105" s="79">
        <v>0.67500000000000004</v>
      </c>
      <c r="C105" s="79">
        <v>0.84199999999999997</v>
      </c>
      <c r="D105" s="79">
        <v>1.0369999999999999</v>
      </c>
      <c r="E105" s="79">
        <v>1.282</v>
      </c>
      <c r="F105" s="80">
        <v>1.6459999999999999</v>
      </c>
      <c r="G105" s="79">
        <v>1.962</v>
      </c>
      <c r="H105" s="79">
        <v>2.056</v>
      </c>
      <c r="I105" s="81">
        <v>2.33</v>
      </c>
      <c r="J105" s="79">
        <v>2.581</v>
      </c>
      <c r="K105" s="79">
        <v>2.8130000000000002</v>
      </c>
      <c r="L105" s="79">
        <v>3.0979999999999999</v>
      </c>
      <c r="M105" s="79">
        <v>3.3</v>
      </c>
    </row>
    <row r="106" spans="1:13" x14ac:dyDescent="0.5">
      <c r="A106" s="78" t="s">
        <v>178</v>
      </c>
      <c r="B106" s="79">
        <v>0.67449999999999999</v>
      </c>
      <c r="C106" s="79">
        <v>0.84099999999999997</v>
      </c>
      <c r="D106" s="79">
        <v>1.036</v>
      </c>
      <c r="E106" s="79">
        <v>1.2816000000000001</v>
      </c>
      <c r="F106" s="80">
        <v>1.6449</v>
      </c>
      <c r="G106" s="79">
        <v>1.96</v>
      </c>
      <c r="H106" s="79">
        <v>2.0539999999999998</v>
      </c>
      <c r="I106" s="81">
        <v>2.3262999999999998</v>
      </c>
      <c r="J106" s="79">
        <v>2.5758000000000001</v>
      </c>
      <c r="K106" s="79">
        <v>2.8069999999999999</v>
      </c>
      <c r="L106" s="79">
        <v>3.0910000000000002</v>
      </c>
      <c r="M106" s="79">
        <v>3.2909999999999999</v>
      </c>
    </row>
    <row r="107" spans="1:13" x14ac:dyDescent="0.5">
      <c r="A107" s="76" t="s">
        <v>179</v>
      </c>
    </row>
  </sheetData>
  <sheetProtection password="F9E0" sheet="1" objects="1" scenarios="1"/>
  <mergeCells count="1">
    <mergeCell ref="A1:M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3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21" x14ac:dyDescent="0.45"/>
  <sheetData>
    <row r="1" spans="1:51" ht="32.25" x14ac:dyDescent="0.7">
      <c r="A1" s="109" t="s">
        <v>277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51" x14ac:dyDescent="0.45">
      <c r="B2" t="s">
        <v>278</v>
      </c>
    </row>
    <row r="3" spans="1:51" x14ac:dyDescent="0.45">
      <c r="A3" t="s">
        <v>279</v>
      </c>
      <c r="B3">
        <v>1</v>
      </c>
      <c r="C3">
        <v>2</v>
      </c>
      <c r="D3">
        <v>3</v>
      </c>
      <c r="E3">
        <v>4</v>
      </c>
      <c r="F3">
        <v>5</v>
      </c>
      <c r="G3">
        <v>6</v>
      </c>
      <c r="H3">
        <v>7</v>
      </c>
      <c r="I3">
        <v>8</v>
      </c>
      <c r="J3">
        <v>9</v>
      </c>
      <c r="K3">
        <v>10</v>
      </c>
      <c r="L3">
        <v>11</v>
      </c>
      <c r="M3">
        <v>12</v>
      </c>
      <c r="N3">
        <v>13</v>
      </c>
      <c r="O3">
        <v>14</v>
      </c>
      <c r="P3">
        <v>15</v>
      </c>
      <c r="Q3">
        <v>16</v>
      </c>
      <c r="R3">
        <v>17</v>
      </c>
      <c r="S3">
        <v>18</v>
      </c>
      <c r="T3">
        <v>19</v>
      </c>
      <c r="U3">
        <v>20</v>
      </c>
      <c r="V3">
        <v>21</v>
      </c>
      <c r="W3">
        <v>22</v>
      </c>
      <c r="X3">
        <v>23</v>
      </c>
      <c r="Y3">
        <v>24</v>
      </c>
      <c r="Z3">
        <v>25</v>
      </c>
      <c r="AA3">
        <v>26</v>
      </c>
      <c r="AB3">
        <v>27</v>
      </c>
      <c r="AC3">
        <v>28</v>
      </c>
      <c r="AD3">
        <v>29</v>
      </c>
      <c r="AE3">
        <v>30</v>
      </c>
      <c r="AF3">
        <v>31</v>
      </c>
      <c r="AG3">
        <v>32</v>
      </c>
      <c r="AH3">
        <v>33</v>
      </c>
      <c r="AI3">
        <v>34</v>
      </c>
      <c r="AJ3">
        <v>35</v>
      </c>
      <c r="AK3">
        <v>36</v>
      </c>
      <c r="AL3">
        <v>37</v>
      </c>
      <c r="AM3">
        <v>38</v>
      </c>
      <c r="AN3">
        <v>39</v>
      </c>
      <c r="AO3">
        <v>40</v>
      </c>
      <c r="AP3">
        <v>45</v>
      </c>
      <c r="AQ3">
        <v>50</v>
      </c>
      <c r="AR3">
        <v>60</v>
      </c>
      <c r="AS3">
        <v>70</v>
      </c>
      <c r="AT3">
        <v>80</v>
      </c>
      <c r="AU3">
        <v>100</v>
      </c>
      <c r="AV3">
        <v>120</v>
      </c>
      <c r="AW3">
        <v>150</v>
      </c>
      <c r="AX3">
        <v>300</v>
      </c>
      <c r="AY3">
        <v>1000</v>
      </c>
    </row>
    <row r="4" spans="1:51" x14ac:dyDescent="0.45">
      <c r="A4">
        <v>1</v>
      </c>
      <c r="B4">
        <v>161</v>
      </c>
      <c r="C4">
        <v>199</v>
      </c>
      <c r="D4">
        <v>216</v>
      </c>
      <c r="E4">
        <v>225</v>
      </c>
      <c r="F4">
        <v>230</v>
      </c>
      <c r="G4">
        <v>234</v>
      </c>
      <c r="H4">
        <v>237</v>
      </c>
      <c r="I4">
        <v>239</v>
      </c>
      <c r="J4">
        <v>241</v>
      </c>
      <c r="K4">
        <v>242</v>
      </c>
      <c r="L4">
        <v>243</v>
      </c>
      <c r="M4">
        <v>244</v>
      </c>
      <c r="N4">
        <v>245</v>
      </c>
      <c r="O4">
        <v>245</v>
      </c>
      <c r="P4">
        <v>246</v>
      </c>
      <c r="Q4">
        <v>246</v>
      </c>
      <c r="R4">
        <v>247</v>
      </c>
      <c r="S4">
        <v>247</v>
      </c>
      <c r="T4">
        <v>248</v>
      </c>
      <c r="U4">
        <v>248</v>
      </c>
      <c r="V4">
        <v>248</v>
      </c>
      <c r="W4">
        <v>249</v>
      </c>
      <c r="X4">
        <v>249</v>
      </c>
      <c r="Y4">
        <v>249</v>
      </c>
      <c r="Z4">
        <v>249</v>
      </c>
      <c r="AA4">
        <v>249</v>
      </c>
      <c r="AB4">
        <v>250</v>
      </c>
      <c r="AC4">
        <v>250</v>
      </c>
      <c r="AD4">
        <v>250</v>
      </c>
      <c r="AE4">
        <v>250</v>
      </c>
      <c r="AF4">
        <v>250</v>
      </c>
      <c r="AG4">
        <v>250</v>
      </c>
      <c r="AH4">
        <v>250</v>
      </c>
      <c r="AI4">
        <v>251</v>
      </c>
      <c r="AJ4">
        <v>251</v>
      </c>
      <c r="AK4">
        <v>251</v>
      </c>
      <c r="AL4">
        <v>251</v>
      </c>
      <c r="AM4">
        <v>251</v>
      </c>
      <c r="AN4">
        <v>251</v>
      </c>
      <c r="AO4">
        <v>251</v>
      </c>
      <c r="AP4">
        <v>251</v>
      </c>
      <c r="AQ4">
        <v>252</v>
      </c>
      <c r="AR4">
        <v>252</v>
      </c>
      <c r="AS4">
        <v>252</v>
      </c>
      <c r="AT4">
        <v>253</v>
      </c>
      <c r="AU4">
        <v>253</v>
      </c>
      <c r="AV4">
        <v>253</v>
      </c>
      <c r="AW4">
        <v>253</v>
      </c>
      <c r="AX4">
        <v>254</v>
      </c>
      <c r="AY4">
        <v>254</v>
      </c>
    </row>
    <row r="5" spans="1:51" x14ac:dyDescent="0.45">
      <c r="A5">
        <v>2</v>
      </c>
      <c r="B5">
        <v>18.5</v>
      </c>
      <c r="C5" s="108">
        <v>19</v>
      </c>
      <c r="D5" s="108">
        <v>19.2</v>
      </c>
      <c r="E5" s="108">
        <v>19.2</v>
      </c>
      <c r="F5" s="108">
        <v>19.3</v>
      </c>
      <c r="G5" s="108">
        <v>19.3</v>
      </c>
      <c r="H5" s="108">
        <v>19.399999999999999</v>
      </c>
      <c r="I5" s="108">
        <v>19.399999999999999</v>
      </c>
      <c r="J5" s="108">
        <v>19.399999999999999</v>
      </c>
      <c r="K5" s="108">
        <v>19.399999999999999</v>
      </c>
      <c r="L5">
        <v>19.399999999999999</v>
      </c>
      <c r="M5">
        <v>19.399999999999999</v>
      </c>
      <c r="N5">
        <v>19.399999999999999</v>
      </c>
      <c r="O5">
        <v>19.399999999999999</v>
      </c>
      <c r="P5">
        <v>19.399999999999999</v>
      </c>
      <c r="Q5">
        <v>19.399999999999999</v>
      </c>
      <c r="R5">
        <v>19.399999999999999</v>
      </c>
      <c r="S5">
        <v>19.399999999999999</v>
      </c>
      <c r="T5">
        <v>19.399999999999999</v>
      </c>
      <c r="U5">
        <v>19.399999999999999</v>
      </c>
      <c r="V5">
        <v>19.399999999999999</v>
      </c>
      <c r="W5">
        <v>19.5</v>
      </c>
      <c r="X5">
        <v>19.5</v>
      </c>
      <c r="Y5">
        <v>19.5</v>
      </c>
      <c r="Z5">
        <v>19.5</v>
      </c>
      <c r="AA5">
        <v>19.5</v>
      </c>
      <c r="AB5">
        <v>19.5</v>
      </c>
      <c r="AC5">
        <v>19.5</v>
      </c>
      <c r="AD5">
        <v>19.5</v>
      </c>
      <c r="AE5">
        <v>19.5</v>
      </c>
      <c r="AF5">
        <v>19.5</v>
      </c>
      <c r="AG5">
        <v>19.5</v>
      </c>
      <c r="AH5">
        <v>19.5</v>
      </c>
      <c r="AI5">
        <v>19.5</v>
      </c>
      <c r="AJ5">
        <v>19.5</v>
      </c>
      <c r="AK5">
        <v>19.5</v>
      </c>
      <c r="AL5">
        <v>19.5</v>
      </c>
      <c r="AM5">
        <v>19.5</v>
      </c>
      <c r="AN5">
        <v>19.5</v>
      </c>
      <c r="AO5">
        <v>19.5</v>
      </c>
      <c r="AP5">
        <v>19.5</v>
      </c>
      <c r="AQ5">
        <v>19.5</v>
      </c>
      <c r="AR5">
        <v>19.5</v>
      </c>
      <c r="AS5">
        <v>19.5</v>
      </c>
      <c r="AT5">
        <v>19.5</v>
      </c>
      <c r="AU5">
        <v>19.5</v>
      </c>
      <c r="AV5">
        <v>19.5</v>
      </c>
      <c r="AW5">
        <v>19.5</v>
      </c>
      <c r="AX5">
        <v>19.5</v>
      </c>
      <c r="AY5">
        <v>19.5</v>
      </c>
    </row>
    <row r="6" spans="1:51" x14ac:dyDescent="0.45">
      <c r="A6">
        <v>3</v>
      </c>
      <c r="B6">
        <v>10.1</v>
      </c>
      <c r="C6">
        <v>9.5500000000000007</v>
      </c>
      <c r="D6">
        <v>9.2799999999999994</v>
      </c>
      <c r="E6">
        <v>9.1199999999999992</v>
      </c>
      <c r="F6">
        <v>9.01</v>
      </c>
      <c r="G6">
        <v>8.94</v>
      </c>
      <c r="H6">
        <v>8.89</v>
      </c>
      <c r="I6">
        <v>8.85</v>
      </c>
      <c r="J6">
        <v>8.81</v>
      </c>
      <c r="K6">
        <v>8.7899999999999991</v>
      </c>
      <c r="L6">
        <v>8.76</v>
      </c>
      <c r="M6">
        <v>8.74</v>
      </c>
      <c r="N6">
        <v>8.73</v>
      </c>
      <c r="O6">
        <v>8.7100000000000009</v>
      </c>
      <c r="P6">
        <v>8.6999999999999993</v>
      </c>
      <c r="Q6">
        <v>8.69</v>
      </c>
      <c r="R6">
        <v>8.68</v>
      </c>
      <c r="S6">
        <v>8.67</v>
      </c>
      <c r="T6">
        <v>8.67</v>
      </c>
      <c r="U6">
        <v>8.66</v>
      </c>
      <c r="V6">
        <v>8.65</v>
      </c>
      <c r="W6">
        <v>8.65</v>
      </c>
      <c r="X6">
        <v>8.64</v>
      </c>
      <c r="Y6">
        <v>8.64</v>
      </c>
      <c r="Z6">
        <v>8.6300000000000008</v>
      </c>
      <c r="AA6">
        <v>8.6300000000000008</v>
      </c>
      <c r="AB6">
        <v>8.6300000000000008</v>
      </c>
      <c r="AC6">
        <v>8.6199999999999992</v>
      </c>
      <c r="AD6">
        <v>8.6199999999999992</v>
      </c>
      <c r="AE6">
        <v>8.6199999999999992</v>
      </c>
      <c r="AF6">
        <v>8.61</v>
      </c>
      <c r="AG6">
        <v>8.61</v>
      </c>
      <c r="AH6">
        <v>8.61</v>
      </c>
      <c r="AI6">
        <v>8.61</v>
      </c>
      <c r="AJ6">
        <v>8.6</v>
      </c>
      <c r="AK6">
        <v>8.6</v>
      </c>
      <c r="AL6">
        <v>8.6</v>
      </c>
      <c r="AM6">
        <v>8.6</v>
      </c>
      <c r="AN6">
        <v>8.6</v>
      </c>
      <c r="AO6">
        <v>8.59</v>
      </c>
      <c r="AP6">
        <v>8.59</v>
      </c>
      <c r="AQ6">
        <v>8.58</v>
      </c>
      <c r="AR6">
        <v>8.57</v>
      </c>
      <c r="AS6">
        <v>8.57</v>
      </c>
      <c r="AT6">
        <v>8.56</v>
      </c>
      <c r="AU6">
        <v>8.5500000000000007</v>
      </c>
      <c r="AV6">
        <v>8.5500000000000007</v>
      </c>
      <c r="AW6">
        <v>8.5399999999999991</v>
      </c>
      <c r="AX6">
        <v>8.5399999999999991</v>
      </c>
      <c r="AY6">
        <v>8.5299999999999994</v>
      </c>
    </row>
    <row r="7" spans="1:51" x14ac:dyDescent="0.45">
      <c r="A7">
        <v>4</v>
      </c>
      <c r="B7">
        <v>7.71</v>
      </c>
      <c r="C7">
        <v>6.94</v>
      </c>
      <c r="D7">
        <v>6.59</v>
      </c>
      <c r="E7">
        <v>6.39</v>
      </c>
      <c r="F7">
        <v>6.26</v>
      </c>
      <c r="G7">
        <v>6.16</v>
      </c>
      <c r="H7">
        <v>6.09</v>
      </c>
      <c r="I7">
        <v>6.04</v>
      </c>
      <c r="J7">
        <v>6</v>
      </c>
      <c r="K7">
        <v>5.96</v>
      </c>
      <c r="L7">
        <v>5.94</v>
      </c>
      <c r="M7">
        <v>5.91</v>
      </c>
      <c r="N7">
        <v>5.89</v>
      </c>
      <c r="O7">
        <v>5.87</v>
      </c>
      <c r="P7">
        <v>5.86</v>
      </c>
      <c r="Q7">
        <v>5.84</v>
      </c>
      <c r="R7">
        <v>5.83</v>
      </c>
      <c r="S7">
        <v>5.82</v>
      </c>
      <c r="T7">
        <v>5.81</v>
      </c>
      <c r="U7">
        <v>5.8</v>
      </c>
      <c r="V7">
        <v>5.79</v>
      </c>
      <c r="W7">
        <v>5.79</v>
      </c>
      <c r="X7">
        <v>5.78</v>
      </c>
      <c r="Y7">
        <v>5.77</v>
      </c>
      <c r="Z7">
        <v>5.77</v>
      </c>
      <c r="AA7">
        <v>5.76</v>
      </c>
      <c r="AB7">
        <v>5.76</v>
      </c>
      <c r="AC7">
        <v>5.75</v>
      </c>
      <c r="AD7">
        <v>5.75</v>
      </c>
      <c r="AE7">
        <v>5.75</v>
      </c>
      <c r="AF7">
        <v>5.74</v>
      </c>
      <c r="AG7">
        <v>5.74</v>
      </c>
      <c r="AH7">
        <v>5.74</v>
      </c>
      <c r="AI7">
        <v>5.73</v>
      </c>
      <c r="AJ7">
        <v>5.73</v>
      </c>
      <c r="AK7">
        <v>5.73</v>
      </c>
      <c r="AL7">
        <v>5.72</v>
      </c>
      <c r="AM7">
        <v>5.72</v>
      </c>
      <c r="AN7">
        <v>5.72</v>
      </c>
      <c r="AO7">
        <v>5.72</v>
      </c>
      <c r="AP7">
        <v>5.71</v>
      </c>
      <c r="AQ7">
        <v>5.7</v>
      </c>
      <c r="AR7">
        <v>5.69</v>
      </c>
      <c r="AS7">
        <v>5.68</v>
      </c>
      <c r="AT7">
        <v>5.67</v>
      </c>
      <c r="AU7">
        <v>5.66</v>
      </c>
      <c r="AV7">
        <v>5.66</v>
      </c>
      <c r="AW7">
        <v>5.65</v>
      </c>
      <c r="AX7">
        <v>5.64</v>
      </c>
      <c r="AY7">
        <v>5.63</v>
      </c>
    </row>
    <row r="8" spans="1:51" x14ac:dyDescent="0.45">
      <c r="A8">
        <v>5</v>
      </c>
      <c r="B8">
        <v>6.61</v>
      </c>
      <c r="C8">
        <v>5.79</v>
      </c>
      <c r="D8">
        <v>5.41</v>
      </c>
      <c r="E8">
        <v>5.19</v>
      </c>
      <c r="F8">
        <v>5.05</v>
      </c>
      <c r="G8">
        <v>4.95</v>
      </c>
      <c r="H8">
        <v>4.88</v>
      </c>
      <c r="I8">
        <v>4.82</v>
      </c>
      <c r="J8">
        <v>4.7699999999999996</v>
      </c>
      <c r="K8">
        <v>4.74</v>
      </c>
      <c r="L8">
        <v>4.7</v>
      </c>
      <c r="M8">
        <v>4.68</v>
      </c>
      <c r="N8">
        <v>4.66</v>
      </c>
      <c r="O8">
        <v>4.6399999999999997</v>
      </c>
      <c r="P8">
        <v>4.62</v>
      </c>
      <c r="Q8">
        <v>4.5999999999999996</v>
      </c>
      <c r="R8">
        <v>4.59</v>
      </c>
      <c r="S8">
        <v>4.58</v>
      </c>
      <c r="T8">
        <v>4.57</v>
      </c>
      <c r="U8">
        <v>4.5599999999999996</v>
      </c>
      <c r="V8">
        <v>4.55</v>
      </c>
      <c r="W8">
        <v>4.54</v>
      </c>
      <c r="X8">
        <v>4.53</v>
      </c>
      <c r="Y8">
        <v>4.53</v>
      </c>
      <c r="Z8">
        <v>4.5199999999999996</v>
      </c>
      <c r="AA8">
        <v>4.5199999999999996</v>
      </c>
      <c r="AB8">
        <v>4.51</v>
      </c>
      <c r="AC8">
        <v>4.5</v>
      </c>
      <c r="AD8">
        <v>4.5</v>
      </c>
      <c r="AE8">
        <v>4.5</v>
      </c>
      <c r="AF8">
        <v>4.49</v>
      </c>
      <c r="AG8">
        <v>4.49</v>
      </c>
      <c r="AH8">
        <v>4.4800000000000004</v>
      </c>
      <c r="AI8">
        <v>4.4800000000000004</v>
      </c>
      <c r="AJ8">
        <v>4.4800000000000004</v>
      </c>
      <c r="AK8">
        <v>4.47</v>
      </c>
      <c r="AL8">
        <v>4.47</v>
      </c>
      <c r="AM8">
        <v>4.47</v>
      </c>
      <c r="AN8">
        <v>4.47</v>
      </c>
      <c r="AO8">
        <v>4.46</v>
      </c>
      <c r="AP8">
        <v>4.45</v>
      </c>
      <c r="AQ8">
        <v>4.4400000000000004</v>
      </c>
      <c r="AR8">
        <v>4.43</v>
      </c>
      <c r="AS8">
        <v>4.42</v>
      </c>
      <c r="AT8">
        <v>4.41</v>
      </c>
      <c r="AU8">
        <v>4.41</v>
      </c>
      <c r="AV8">
        <v>4.4000000000000004</v>
      </c>
      <c r="AW8">
        <v>4.3899999999999997</v>
      </c>
      <c r="AX8">
        <v>4.38</v>
      </c>
      <c r="AY8">
        <v>4.37</v>
      </c>
    </row>
    <row r="9" spans="1:51" x14ac:dyDescent="0.45">
      <c r="A9">
        <v>6</v>
      </c>
      <c r="B9">
        <v>5.99</v>
      </c>
      <c r="C9">
        <v>5.14</v>
      </c>
      <c r="D9">
        <v>4.76</v>
      </c>
      <c r="E9">
        <v>4.53</v>
      </c>
      <c r="F9">
        <v>4.3899999999999997</v>
      </c>
      <c r="G9">
        <v>4.28</v>
      </c>
      <c r="H9">
        <v>4.21</v>
      </c>
      <c r="I9">
        <v>4.1500000000000004</v>
      </c>
      <c r="J9">
        <v>4.0999999999999996</v>
      </c>
      <c r="K9">
        <v>4.0599999999999996</v>
      </c>
      <c r="L9" s="108">
        <v>4.03</v>
      </c>
      <c r="M9">
        <v>4</v>
      </c>
      <c r="N9">
        <v>3.98</v>
      </c>
      <c r="O9">
        <v>3.96</v>
      </c>
      <c r="P9">
        <v>3.94</v>
      </c>
      <c r="Q9">
        <v>3.92</v>
      </c>
      <c r="R9">
        <v>3.91</v>
      </c>
      <c r="S9">
        <v>3.9</v>
      </c>
      <c r="T9">
        <v>3.88</v>
      </c>
      <c r="U9">
        <v>3.87</v>
      </c>
      <c r="V9">
        <v>3.86</v>
      </c>
      <c r="W9">
        <v>3.86</v>
      </c>
      <c r="X9">
        <v>3.85</v>
      </c>
      <c r="Y9">
        <v>3.84</v>
      </c>
      <c r="Z9">
        <v>3.83</v>
      </c>
      <c r="AA9">
        <v>3.83</v>
      </c>
      <c r="AB9">
        <v>3.82</v>
      </c>
      <c r="AC9">
        <v>3.82</v>
      </c>
      <c r="AD9">
        <v>3.81</v>
      </c>
      <c r="AE9">
        <v>3.81</v>
      </c>
      <c r="AF9">
        <v>3.8</v>
      </c>
      <c r="AG9">
        <v>3.8</v>
      </c>
      <c r="AH9">
        <v>3.8</v>
      </c>
      <c r="AI9">
        <v>3.79</v>
      </c>
      <c r="AJ9">
        <v>3.79</v>
      </c>
      <c r="AK9">
        <v>3.79</v>
      </c>
      <c r="AL9">
        <v>3.78</v>
      </c>
      <c r="AM9">
        <v>3.78</v>
      </c>
      <c r="AN9">
        <v>3.78</v>
      </c>
      <c r="AO9">
        <v>3.77</v>
      </c>
      <c r="AP9">
        <v>3.76</v>
      </c>
      <c r="AQ9">
        <v>3.75</v>
      </c>
      <c r="AR9">
        <v>3.74</v>
      </c>
      <c r="AS9">
        <v>3.73</v>
      </c>
      <c r="AT9">
        <v>3.72</v>
      </c>
      <c r="AU9">
        <v>3.71</v>
      </c>
      <c r="AV9">
        <v>3.7</v>
      </c>
      <c r="AW9">
        <v>3.7</v>
      </c>
      <c r="AX9">
        <v>3.68</v>
      </c>
      <c r="AY9">
        <v>3.67</v>
      </c>
    </row>
    <row r="10" spans="1:51" x14ac:dyDescent="0.45">
      <c r="A10">
        <v>7</v>
      </c>
      <c r="B10">
        <v>5.59</v>
      </c>
      <c r="C10">
        <v>4.74</v>
      </c>
      <c r="D10">
        <v>4.3499999999999996</v>
      </c>
      <c r="E10">
        <v>4.12</v>
      </c>
      <c r="F10">
        <v>3.97</v>
      </c>
      <c r="G10">
        <v>3.87</v>
      </c>
      <c r="H10">
        <v>3.79</v>
      </c>
      <c r="I10">
        <v>3.73</v>
      </c>
      <c r="J10">
        <v>3.68</v>
      </c>
      <c r="K10">
        <v>3.64</v>
      </c>
      <c r="L10" s="108">
        <v>3.6</v>
      </c>
      <c r="M10">
        <v>3.57</v>
      </c>
      <c r="N10">
        <v>3.55</v>
      </c>
      <c r="O10">
        <v>3.53</v>
      </c>
      <c r="P10">
        <v>3.51</v>
      </c>
      <c r="Q10">
        <v>3.49</v>
      </c>
      <c r="R10">
        <v>3.48</v>
      </c>
      <c r="S10">
        <v>3.47</v>
      </c>
      <c r="T10">
        <v>3.46</v>
      </c>
      <c r="U10">
        <v>3.44</v>
      </c>
      <c r="V10">
        <v>3.43</v>
      </c>
      <c r="W10">
        <v>3.43</v>
      </c>
      <c r="X10">
        <v>3.42</v>
      </c>
      <c r="Y10">
        <v>3.41</v>
      </c>
      <c r="Z10">
        <v>3.4</v>
      </c>
      <c r="AA10">
        <v>3.4</v>
      </c>
      <c r="AB10">
        <v>3.39</v>
      </c>
      <c r="AC10">
        <v>3.39</v>
      </c>
      <c r="AD10">
        <v>3.38</v>
      </c>
      <c r="AE10">
        <v>3.38</v>
      </c>
      <c r="AF10">
        <v>3.37</v>
      </c>
      <c r="AG10">
        <v>3.37</v>
      </c>
      <c r="AH10">
        <v>3.36</v>
      </c>
      <c r="AI10">
        <v>3.36</v>
      </c>
      <c r="AJ10">
        <v>3.36</v>
      </c>
      <c r="AK10">
        <v>3.35</v>
      </c>
      <c r="AL10">
        <v>3.35</v>
      </c>
      <c r="AM10">
        <v>3.35</v>
      </c>
      <c r="AN10">
        <v>3.34</v>
      </c>
      <c r="AO10">
        <v>3.34</v>
      </c>
      <c r="AP10">
        <v>3.33</v>
      </c>
      <c r="AQ10">
        <v>3.32</v>
      </c>
      <c r="AR10">
        <v>3.3</v>
      </c>
      <c r="AS10">
        <v>3.29</v>
      </c>
      <c r="AT10">
        <v>3.29</v>
      </c>
      <c r="AU10">
        <v>3.27</v>
      </c>
      <c r="AV10">
        <v>3.27</v>
      </c>
      <c r="AW10">
        <v>3.26</v>
      </c>
      <c r="AX10">
        <v>3.24</v>
      </c>
      <c r="AY10">
        <v>3.23</v>
      </c>
    </row>
    <row r="11" spans="1:51" x14ac:dyDescent="0.45">
      <c r="A11">
        <v>8</v>
      </c>
      <c r="B11">
        <v>5.32</v>
      </c>
      <c r="C11">
        <v>4.46</v>
      </c>
      <c r="D11">
        <v>4.07</v>
      </c>
      <c r="E11">
        <v>3.84</v>
      </c>
      <c r="F11">
        <v>3.69</v>
      </c>
      <c r="G11">
        <v>3.58</v>
      </c>
      <c r="H11">
        <v>3.5</v>
      </c>
      <c r="I11">
        <v>3.44</v>
      </c>
      <c r="J11">
        <v>3.39</v>
      </c>
      <c r="K11">
        <v>3.35</v>
      </c>
      <c r="L11" s="108">
        <v>3.31</v>
      </c>
      <c r="M11">
        <v>3.28</v>
      </c>
      <c r="N11">
        <v>3.26</v>
      </c>
      <c r="O11">
        <v>3.24</v>
      </c>
      <c r="P11">
        <v>3.22</v>
      </c>
      <c r="Q11">
        <v>3.2</v>
      </c>
      <c r="R11">
        <v>3.19</v>
      </c>
      <c r="S11">
        <v>3.17</v>
      </c>
      <c r="T11">
        <v>3.16</v>
      </c>
      <c r="U11">
        <v>3.15</v>
      </c>
      <c r="V11">
        <v>3.14</v>
      </c>
      <c r="W11">
        <v>3.13</v>
      </c>
      <c r="X11">
        <v>3.12</v>
      </c>
      <c r="Y11">
        <v>3.12</v>
      </c>
      <c r="Z11">
        <v>3.11</v>
      </c>
      <c r="AA11">
        <v>3.1</v>
      </c>
      <c r="AB11">
        <v>3.1</v>
      </c>
      <c r="AC11">
        <v>3.09</v>
      </c>
      <c r="AD11">
        <v>3.08</v>
      </c>
      <c r="AE11">
        <v>3.08</v>
      </c>
      <c r="AF11">
        <v>3.07</v>
      </c>
      <c r="AG11">
        <v>3.07</v>
      </c>
      <c r="AH11">
        <v>3.07</v>
      </c>
      <c r="AI11">
        <v>3.06</v>
      </c>
      <c r="AJ11">
        <v>3.06</v>
      </c>
      <c r="AK11">
        <v>3.06</v>
      </c>
      <c r="AL11">
        <v>3.05</v>
      </c>
      <c r="AM11">
        <v>3.05</v>
      </c>
      <c r="AN11">
        <v>3.05</v>
      </c>
      <c r="AO11">
        <v>3.04</v>
      </c>
      <c r="AP11">
        <v>3.03</v>
      </c>
      <c r="AQ11">
        <v>3.02</v>
      </c>
      <c r="AR11">
        <v>3.01</v>
      </c>
      <c r="AS11">
        <v>2.99</v>
      </c>
      <c r="AT11">
        <v>2.99</v>
      </c>
      <c r="AU11">
        <v>2.97</v>
      </c>
      <c r="AV11">
        <v>2.97</v>
      </c>
      <c r="AW11">
        <v>2.96</v>
      </c>
      <c r="AX11">
        <v>2.94</v>
      </c>
      <c r="AY11">
        <v>2.93</v>
      </c>
    </row>
    <row r="12" spans="1:51" x14ac:dyDescent="0.45">
      <c r="A12">
        <v>9</v>
      </c>
      <c r="B12">
        <v>5.12</v>
      </c>
      <c r="C12">
        <v>4.26</v>
      </c>
      <c r="D12">
        <v>3.86</v>
      </c>
      <c r="E12">
        <v>3.63</v>
      </c>
      <c r="F12">
        <v>3.48</v>
      </c>
      <c r="G12">
        <v>3.37</v>
      </c>
      <c r="H12">
        <v>3.29</v>
      </c>
      <c r="I12">
        <v>3.23</v>
      </c>
      <c r="J12">
        <v>3.18</v>
      </c>
      <c r="K12">
        <v>3.14</v>
      </c>
      <c r="L12" s="108">
        <v>3.1</v>
      </c>
      <c r="M12">
        <v>3.07</v>
      </c>
      <c r="N12">
        <v>3.05</v>
      </c>
      <c r="O12">
        <v>3.03</v>
      </c>
      <c r="P12">
        <v>3.01</v>
      </c>
      <c r="Q12">
        <v>2.99</v>
      </c>
      <c r="R12">
        <v>2.97</v>
      </c>
      <c r="S12">
        <v>2.96</v>
      </c>
      <c r="T12">
        <v>2.95</v>
      </c>
      <c r="U12">
        <v>2.94</v>
      </c>
      <c r="V12">
        <v>2.93</v>
      </c>
      <c r="W12">
        <v>2.92</v>
      </c>
      <c r="X12">
        <v>2.91</v>
      </c>
      <c r="Y12">
        <v>2.9</v>
      </c>
      <c r="Z12">
        <v>2.89</v>
      </c>
      <c r="AA12">
        <v>2.89</v>
      </c>
      <c r="AB12">
        <v>2.88</v>
      </c>
      <c r="AC12">
        <v>2.87</v>
      </c>
      <c r="AD12">
        <v>2.87</v>
      </c>
      <c r="AE12">
        <v>2.86</v>
      </c>
      <c r="AF12">
        <v>2.86</v>
      </c>
      <c r="AG12">
        <v>2.85</v>
      </c>
      <c r="AH12">
        <v>2.85</v>
      </c>
      <c r="AI12">
        <v>2.85</v>
      </c>
      <c r="AJ12">
        <v>2.84</v>
      </c>
      <c r="AK12">
        <v>2.84</v>
      </c>
      <c r="AL12">
        <v>2.84</v>
      </c>
      <c r="AM12">
        <v>2.83</v>
      </c>
      <c r="AN12">
        <v>2.83</v>
      </c>
      <c r="AO12">
        <v>2.83</v>
      </c>
      <c r="AP12">
        <v>2.81</v>
      </c>
      <c r="AQ12">
        <v>2.8</v>
      </c>
      <c r="AR12">
        <v>2.79</v>
      </c>
      <c r="AS12">
        <v>2.78</v>
      </c>
      <c r="AT12">
        <v>2.77</v>
      </c>
      <c r="AU12">
        <v>2.76</v>
      </c>
      <c r="AV12">
        <v>2.75</v>
      </c>
      <c r="AW12">
        <v>2.74</v>
      </c>
      <c r="AX12">
        <v>2.72</v>
      </c>
      <c r="AY12">
        <v>2.71</v>
      </c>
    </row>
    <row r="13" spans="1:51" x14ac:dyDescent="0.45">
      <c r="A13">
        <v>10</v>
      </c>
      <c r="B13">
        <v>4.96</v>
      </c>
      <c r="C13">
        <v>4.0999999999999996</v>
      </c>
      <c r="D13">
        <v>3.71</v>
      </c>
      <c r="E13">
        <v>3.48</v>
      </c>
      <c r="F13">
        <v>3.33</v>
      </c>
      <c r="G13">
        <v>3.22</v>
      </c>
      <c r="H13">
        <v>3.14</v>
      </c>
      <c r="I13">
        <v>3.07</v>
      </c>
      <c r="J13">
        <v>3.02</v>
      </c>
      <c r="K13">
        <v>2.98</v>
      </c>
      <c r="L13" s="108">
        <v>2.94</v>
      </c>
      <c r="M13">
        <v>2.91</v>
      </c>
      <c r="N13">
        <v>2.89</v>
      </c>
      <c r="O13">
        <v>2.86</v>
      </c>
      <c r="P13">
        <v>2.85</v>
      </c>
      <c r="Q13">
        <v>2.83</v>
      </c>
      <c r="R13">
        <v>2.81</v>
      </c>
      <c r="S13">
        <v>2.8</v>
      </c>
      <c r="T13">
        <v>2.79</v>
      </c>
      <c r="U13">
        <v>2.77</v>
      </c>
      <c r="V13">
        <v>2.76</v>
      </c>
      <c r="W13">
        <v>2.75</v>
      </c>
      <c r="X13">
        <v>2.75</v>
      </c>
      <c r="Y13">
        <v>2.74</v>
      </c>
      <c r="Z13">
        <v>2.73</v>
      </c>
      <c r="AA13">
        <v>2.72</v>
      </c>
      <c r="AB13">
        <v>2.72</v>
      </c>
      <c r="AC13">
        <v>2.71</v>
      </c>
      <c r="AD13">
        <v>2.7</v>
      </c>
      <c r="AE13">
        <v>2.7</v>
      </c>
      <c r="AF13">
        <v>2.69</v>
      </c>
      <c r="AG13">
        <v>2.69</v>
      </c>
      <c r="AH13">
        <v>2.69</v>
      </c>
      <c r="AI13">
        <v>2.68</v>
      </c>
      <c r="AJ13">
        <v>2.68</v>
      </c>
      <c r="AK13">
        <v>2.67</v>
      </c>
      <c r="AL13">
        <v>2.67</v>
      </c>
      <c r="AM13">
        <v>2.67</v>
      </c>
      <c r="AN13">
        <v>2.66</v>
      </c>
      <c r="AO13">
        <v>2.66</v>
      </c>
      <c r="AP13">
        <v>2.65</v>
      </c>
      <c r="AQ13">
        <v>2.64</v>
      </c>
      <c r="AR13">
        <v>2.62</v>
      </c>
      <c r="AS13">
        <v>2.61</v>
      </c>
      <c r="AT13">
        <v>2.6</v>
      </c>
      <c r="AU13">
        <v>2.59</v>
      </c>
      <c r="AV13">
        <v>2.58</v>
      </c>
      <c r="AW13">
        <v>2.57</v>
      </c>
      <c r="AX13">
        <v>2.5499999999999998</v>
      </c>
      <c r="AY13">
        <v>2.54</v>
      </c>
    </row>
    <row r="14" spans="1:51" x14ac:dyDescent="0.45">
      <c r="A14">
        <v>11</v>
      </c>
      <c r="B14">
        <v>4.84</v>
      </c>
      <c r="C14">
        <v>3.98</v>
      </c>
      <c r="D14">
        <v>3.59</v>
      </c>
      <c r="E14">
        <v>3.36</v>
      </c>
      <c r="F14">
        <v>3.2</v>
      </c>
      <c r="G14">
        <v>3.09</v>
      </c>
      <c r="H14">
        <v>3.01</v>
      </c>
      <c r="I14">
        <v>2.95</v>
      </c>
      <c r="J14">
        <v>2.9</v>
      </c>
      <c r="K14">
        <v>2.85</v>
      </c>
      <c r="L14">
        <v>2.82</v>
      </c>
      <c r="M14">
        <v>2.79</v>
      </c>
      <c r="N14">
        <v>2.76</v>
      </c>
      <c r="O14">
        <v>2.74</v>
      </c>
      <c r="P14">
        <v>2.72</v>
      </c>
      <c r="Q14">
        <v>2.7</v>
      </c>
      <c r="R14">
        <v>2.69</v>
      </c>
      <c r="S14">
        <v>2.67</v>
      </c>
      <c r="T14">
        <v>2.66</v>
      </c>
      <c r="U14">
        <v>2.65</v>
      </c>
      <c r="V14">
        <v>2.64</v>
      </c>
      <c r="W14">
        <v>2.63</v>
      </c>
      <c r="X14">
        <v>2.62</v>
      </c>
      <c r="Y14">
        <v>2.61</v>
      </c>
      <c r="Z14">
        <v>2.6</v>
      </c>
      <c r="AA14">
        <v>2.59</v>
      </c>
      <c r="AB14">
        <v>2.59</v>
      </c>
      <c r="AC14">
        <v>2.58</v>
      </c>
      <c r="AD14">
        <v>2.58</v>
      </c>
      <c r="AE14">
        <v>2.57</v>
      </c>
      <c r="AF14">
        <v>2.57</v>
      </c>
      <c r="AG14">
        <v>2.56</v>
      </c>
      <c r="AH14">
        <v>2.56</v>
      </c>
      <c r="AI14">
        <v>2.5499999999999998</v>
      </c>
      <c r="AJ14">
        <v>2.5499999999999998</v>
      </c>
      <c r="AK14">
        <v>2.54</v>
      </c>
      <c r="AL14">
        <v>2.54</v>
      </c>
      <c r="AM14">
        <v>2.54</v>
      </c>
      <c r="AN14">
        <v>2.5299999999999998</v>
      </c>
      <c r="AO14">
        <v>2.5299999999999998</v>
      </c>
      <c r="AP14">
        <v>2.52</v>
      </c>
      <c r="AQ14">
        <v>2.5099999999999998</v>
      </c>
      <c r="AR14">
        <v>2.4900000000000002</v>
      </c>
      <c r="AS14">
        <v>2.48</v>
      </c>
      <c r="AT14">
        <v>2.4700000000000002</v>
      </c>
      <c r="AU14">
        <v>2.46</v>
      </c>
      <c r="AV14">
        <v>2.4500000000000002</v>
      </c>
      <c r="AW14">
        <v>2.44</v>
      </c>
      <c r="AX14">
        <v>2.42</v>
      </c>
      <c r="AY14">
        <v>2.41</v>
      </c>
    </row>
    <row r="15" spans="1:51" x14ac:dyDescent="0.45">
      <c r="A15">
        <v>12</v>
      </c>
      <c r="B15">
        <v>4.75</v>
      </c>
      <c r="C15">
        <v>3.89</v>
      </c>
      <c r="D15">
        <v>3.49</v>
      </c>
      <c r="E15">
        <v>3.26</v>
      </c>
      <c r="F15">
        <v>3.11</v>
      </c>
      <c r="G15">
        <v>3</v>
      </c>
      <c r="H15">
        <v>2.91</v>
      </c>
      <c r="I15">
        <v>2.85</v>
      </c>
      <c r="J15">
        <v>2.8</v>
      </c>
      <c r="K15">
        <v>2.75</v>
      </c>
      <c r="L15">
        <v>2.72</v>
      </c>
      <c r="M15">
        <v>2.69</v>
      </c>
      <c r="N15">
        <v>2.66</v>
      </c>
      <c r="O15">
        <v>2.64</v>
      </c>
      <c r="P15">
        <v>2.62</v>
      </c>
      <c r="Q15">
        <v>2.6</v>
      </c>
      <c r="R15">
        <v>2.58</v>
      </c>
      <c r="S15">
        <v>2.57</v>
      </c>
      <c r="T15">
        <v>2.56</v>
      </c>
      <c r="U15">
        <v>2.54</v>
      </c>
      <c r="V15">
        <v>2.5299999999999998</v>
      </c>
      <c r="W15">
        <v>2.52</v>
      </c>
      <c r="X15">
        <v>2.5099999999999998</v>
      </c>
      <c r="Y15">
        <v>2.5099999999999998</v>
      </c>
      <c r="Z15">
        <v>2.5</v>
      </c>
      <c r="AA15">
        <v>2.4900000000000002</v>
      </c>
      <c r="AB15">
        <v>2.48</v>
      </c>
      <c r="AC15">
        <v>2.48</v>
      </c>
      <c r="AD15">
        <v>2.4700000000000002</v>
      </c>
      <c r="AE15">
        <v>2.4700000000000002</v>
      </c>
      <c r="AF15">
        <v>2.46</v>
      </c>
      <c r="AG15">
        <v>2.46</v>
      </c>
      <c r="AH15">
        <v>2.4500000000000002</v>
      </c>
      <c r="AI15">
        <v>2.4500000000000002</v>
      </c>
      <c r="AJ15">
        <v>2.44</v>
      </c>
      <c r="AK15">
        <v>2.44</v>
      </c>
      <c r="AL15">
        <v>2.44</v>
      </c>
      <c r="AM15">
        <v>2.4300000000000002</v>
      </c>
      <c r="AN15">
        <v>2.4300000000000002</v>
      </c>
      <c r="AO15">
        <v>2.4300000000000002</v>
      </c>
      <c r="AP15">
        <v>2.41</v>
      </c>
      <c r="AQ15">
        <v>2.4</v>
      </c>
      <c r="AR15">
        <v>2.38</v>
      </c>
      <c r="AS15">
        <v>2.37</v>
      </c>
      <c r="AT15">
        <v>2.36</v>
      </c>
      <c r="AU15">
        <v>2.35</v>
      </c>
      <c r="AV15">
        <v>2.34</v>
      </c>
      <c r="AW15">
        <v>2.33</v>
      </c>
      <c r="AX15">
        <v>2.31</v>
      </c>
      <c r="AY15">
        <v>2.2999999999999998</v>
      </c>
    </row>
    <row r="16" spans="1:51" x14ac:dyDescent="0.45">
      <c r="A16">
        <v>13</v>
      </c>
      <c r="B16">
        <v>4.67</v>
      </c>
      <c r="C16">
        <v>3.81</v>
      </c>
      <c r="D16">
        <v>3.41</v>
      </c>
      <c r="E16">
        <v>3.18</v>
      </c>
      <c r="F16">
        <v>3.03</v>
      </c>
      <c r="G16">
        <v>2.92</v>
      </c>
      <c r="H16">
        <v>2.83</v>
      </c>
      <c r="I16">
        <v>2.77</v>
      </c>
      <c r="J16">
        <v>2.71</v>
      </c>
      <c r="K16">
        <v>2.67</v>
      </c>
      <c r="L16">
        <v>2.63</v>
      </c>
      <c r="M16">
        <v>2.6</v>
      </c>
      <c r="N16">
        <v>2.58</v>
      </c>
      <c r="O16">
        <v>2.5499999999999998</v>
      </c>
      <c r="P16">
        <v>2.5299999999999998</v>
      </c>
      <c r="Q16">
        <v>2.5099999999999998</v>
      </c>
      <c r="R16">
        <v>2.5</v>
      </c>
      <c r="S16">
        <v>2.48</v>
      </c>
      <c r="T16">
        <v>2.4700000000000002</v>
      </c>
      <c r="U16">
        <v>2.46</v>
      </c>
      <c r="V16">
        <v>2.4500000000000002</v>
      </c>
      <c r="W16">
        <v>2.44</v>
      </c>
      <c r="X16">
        <v>2.4300000000000002</v>
      </c>
      <c r="Y16">
        <v>2.42</v>
      </c>
      <c r="Z16">
        <v>2.41</v>
      </c>
      <c r="AA16">
        <v>2.41</v>
      </c>
      <c r="AB16">
        <v>2.4</v>
      </c>
      <c r="AC16">
        <v>2.39</v>
      </c>
      <c r="AD16">
        <v>2.39</v>
      </c>
      <c r="AE16">
        <v>2.38</v>
      </c>
      <c r="AF16">
        <v>2.38</v>
      </c>
      <c r="AG16">
        <v>2.37</v>
      </c>
      <c r="AH16">
        <v>2.37</v>
      </c>
      <c r="AI16">
        <v>2.36</v>
      </c>
      <c r="AJ16">
        <v>2.36</v>
      </c>
      <c r="AK16">
        <v>2.35</v>
      </c>
      <c r="AL16">
        <v>2.35</v>
      </c>
      <c r="AM16">
        <v>2.35</v>
      </c>
      <c r="AN16">
        <v>2.34</v>
      </c>
      <c r="AO16">
        <v>2.34</v>
      </c>
      <c r="AP16">
        <v>2.33</v>
      </c>
      <c r="AQ16">
        <v>2.31</v>
      </c>
      <c r="AR16">
        <v>2.2999999999999998</v>
      </c>
      <c r="AS16">
        <v>2.2799999999999998</v>
      </c>
      <c r="AT16">
        <v>2.27</v>
      </c>
      <c r="AU16">
        <v>2.2599999999999998</v>
      </c>
      <c r="AV16">
        <v>2.25</v>
      </c>
      <c r="AW16">
        <v>2.2400000000000002</v>
      </c>
      <c r="AX16">
        <v>2.23</v>
      </c>
      <c r="AY16">
        <v>2.21</v>
      </c>
    </row>
    <row r="17" spans="1:51" x14ac:dyDescent="0.45">
      <c r="A17">
        <v>14</v>
      </c>
      <c r="B17">
        <v>4.5999999999999996</v>
      </c>
      <c r="C17">
        <v>3.74</v>
      </c>
      <c r="D17">
        <v>3.34</v>
      </c>
      <c r="E17">
        <v>3.11</v>
      </c>
      <c r="F17">
        <v>2.96</v>
      </c>
      <c r="G17">
        <v>2.85</v>
      </c>
      <c r="H17">
        <v>2.76</v>
      </c>
      <c r="I17">
        <v>2.7</v>
      </c>
      <c r="J17">
        <v>2.65</v>
      </c>
      <c r="K17">
        <v>2.6</v>
      </c>
      <c r="L17">
        <v>2.57</v>
      </c>
      <c r="M17">
        <v>2.5299999999999998</v>
      </c>
      <c r="N17">
        <v>2.5099999999999998</v>
      </c>
      <c r="O17">
        <v>2.48</v>
      </c>
      <c r="P17">
        <v>2.46</v>
      </c>
      <c r="Q17">
        <v>2.44</v>
      </c>
      <c r="R17">
        <v>2.4300000000000002</v>
      </c>
      <c r="S17">
        <v>2.41</v>
      </c>
      <c r="T17">
        <v>2.4</v>
      </c>
      <c r="U17">
        <v>2.39</v>
      </c>
      <c r="V17">
        <v>2.38</v>
      </c>
      <c r="W17">
        <v>2.37</v>
      </c>
      <c r="X17">
        <v>2.36</v>
      </c>
      <c r="Y17">
        <v>2.35</v>
      </c>
      <c r="Z17">
        <v>2.34</v>
      </c>
      <c r="AA17">
        <v>2.33</v>
      </c>
      <c r="AB17">
        <v>2.33</v>
      </c>
      <c r="AC17">
        <v>2.3199999999999998</v>
      </c>
      <c r="AD17">
        <v>2.31</v>
      </c>
      <c r="AE17">
        <v>2.31</v>
      </c>
      <c r="AF17">
        <v>2.2999999999999998</v>
      </c>
      <c r="AG17">
        <v>2.2999999999999998</v>
      </c>
      <c r="AH17">
        <v>2.29</v>
      </c>
      <c r="AI17">
        <v>2.29</v>
      </c>
      <c r="AJ17">
        <v>2.2799999999999998</v>
      </c>
      <c r="AK17">
        <v>2.2799999999999998</v>
      </c>
      <c r="AL17">
        <v>2.2799999999999998</v>
      </c>
      <c r="AM17">
        <v>2.27</v>
      </c>
      <c r="AN17">
        <v>2.27</v>
      </c>
      <c r="AO17">
        <v>2.27</v>
      </c>
      <c r="AP17">
        <v>2.25</v>
      </c>
      <c r="AQ17">
        <v>2.2400000000000002</v>
      </c>
      <c r="AR17">
        <v>2.2200000000000002</v>
      </c>
      <c r="AS17">
        <v>2.21</v>
      </c>
      <c r="AT17">
        <v>2.2000000000000002</v>
      </c>
      <c r="AU17">
        <v>2.19</v>
      </c>
      <c r="AV17">
        <v>2.1800000000000002</v>
      </c>
      <c r="AW17">
        <v>2.17</v>
      </c>
      <c r="AX17">
        <v>2.15</v>
      </c>
      <c r="AY17">
        <v>2.14</v>
      </c>
    </row>
    <row r="18" spans="1:51" x14ac:dyDescent="0.45">
      <c r="A18">
        <v>15</v>
      </c>
      <c r="B18">
        <v>4.54</v>
      </c>
      <c r="C18">
        <v>3.68</v>
      </c>
      <c r="D18">
        <v>3.29</v>
      </c>
      <c r="E18">
        <v>3.06</v>
      </c>
      <c r="F18">
        <v>2.9</v>
      </c>
      <c r="G18">
        <v>2.79</v>
      </c>
      <c r="H18">
        <v>2.71</v>
      </c>
      <c r="I18">
        <v>2.64</v>
      </c>
      <c r="J18">
        <v>2.59</v>
      </c>
      <c r="K18">
        <v>2.54</v>
      </c>
      <c r="L18">
        <v>2.5099999999999998</v>
      </c>
      <c r="M18">
        <v>2.48</v>
      </c>
      <c r="N18">
        <v>2.4500000000000002</v>
      </c>
      <c r="O18">
        <v>2.42</v>
      </c>
      <c r="P18">
        <v>2.4</v>
      </c>
      <c r="Q18">
        <v>2.38</v>
      </c>
      <c r="R18">
        <v>2.37</v>
      </c>
      <c r="S18">
        <v>2.35</v>
      </c>
      <c r="T18">
        <v>2.34</v>
      </c>
      <c r="U18">
        <v>2.33</v>
      </c>
      <c r="V18">
        <v>2.3199999999999998</v>
      </c>
      <c r="W18">
        <v>2.31</v>
      </c>
      <c r="X18">
        <v>2.2999999999999998</v>
      </c>
      <c r="Y18">
        <v>2.29</v>
      </c>
      <c r="Z18">
        <v>2.2799999999999998</v>
      </c>
      <c r="AA18">
        <v>2.27</v>
      </c>
      <c r="AB18">
        <v>2.27</v>
      </c>
      <c r="AC18">
        <v>2.2599999999999998</v>
      </c>
      <c r="AD18">
        <v>2.25</v>
      </c>
      <c r="AE18">
        <v>2.25</v>
      </c>
      <c r="AF18">
        <v>2.2400000000000002</v>
      </c>
      <c r="AG18">
        <v>2.2400000000000002</v>
      </c>
      <c r="AH18">
        <v>2.23</v>
      </c>
      <c r="AI18">
        <v>2.23</v>
      </c>
      <c r="AJ18">
        <v>2.2200000000000002</v>
      </c>
      <c r="AK18">
        <v>2.2200000000000002</v>
      </c>
      <c r="AL18">
        <v>2.21</v>
      </c>
      <c r="AM18">
        <v>2.21</v>
      </c>
      <c r="AN18">
        <v>2.21</v>
      </c>
      <c r="AO18">
        <v>2.2000000000000002</v>
      </c>
      <c r="AP18">
        <v>2.19</v>
      </c>
      <c r="AQ18">
        <v>2.1800000000000002</v>
      </c>
      <c r="AR18">
        <v>2.16</v>
      </c>
      <c r="AS18">
        <v>2.15</v>
      </c>
      <c r="AT18">
        <v>2.14</v>
      </c>
      <c r="AU18">
        <v>2.12</v>
      </c>
      <c r="AV18">
        <v>2.11</v>
      </c>
      <c r="AW18">
        <v>2.1</v>
      </c>
      <c r="AX18">
        <v>2.09</v>
      </c>
      <c r="AY18">
        <v>2.0699999999999998</v>
      </c>
    </row>
    <row r="19" spans="1:51" x14ac:dyDescent="0.45">
      <c r="A19">
        <v>16</v>
      </c>
      <c r="B19">
        <v>4.49</v>
      </c>
      <c r="C19">
        <v>3.63</v>
      </c>
      <c r="D19">
        <v>3.24</v>
      </c>
      <c r="E19">
        <v>3.01</v>
      </c>
      <c r="F19">
        <v>2.85</v>
      </c>
      <c r="G19">
        <v>2.74</v>
      </c>
      <c r="H19">
        <v>2.66</v>
      </c>
      <c r="I19">
        <v>2.59</v>
      </c>
      <c r="J19">
        <v>2.54</v>
      </c>
      <c r="K19">
        <v>2.4900000000000002</v>
      </c>
      <c r="L19">
        <v>2.46</v>
      </c>
      <c r="M19">
        <v>2.42</v>
      </c>
      <c r="N19">
        <v>2.4</v>
      </c>
      <c r="O19">
        <v>2.37</v>
      </c>
      <c r="P19">
        <v>2.35</v>
      </c>
      <c r="Q19">
        <v>2.33</v>
      </c>
      <c r="R19">
        <v>2.3199999999999998</v>
      </c>
      <c r="S19">
        <v>2.2999999999999998</v>
      </c>
      <c r="T19">
        <v>2.29</v>
      </c>
      <c r="U19">
        <v>2.2799999999999998</v>
      </c>
      <c r="V19">
        <v>2.2599999999999998</v>
      </c>
      <c r="W19">
        <v>2.25</v>
      </c>
      <c r="X19">
        <v>2.2400000000000002</v>
      </c>
      <c r="Y19">
        <v>2.2400000000000002</v>
      </c>
      <c r="Z19">
        <v>2.23</v>
      </c>
      <c r="AA19">
        <v>2.2200000000000002</v>
      </c>
      <c r="AB19">
        <v>2.21</v>
      </c>
      <c r="AC19">
        <v>2.21</v>
      </c>
      <c r="AD19">
        <v>2.2000000000000002</v>
      </c>
      <c r="AE19">
        <v>2.19</v>
      </c>
      <c r="AF19">
        <v>2.19</v>
      </c>
      <c r="AG19">
        <v>2.1800000000000002</v>
      </c>
      <c r="AH19">
        <v>2.1800000000000002</v>
      </c>
      <c r="AI19">
        <v>2.17</v>
      </c>
      <c r="AJ19">
        <v>2.17</v>
      </c>
      <c r="AK19">
        <v>2.17</v>
      </c>
      <c r="AL19">
        <v>2.16</v>
      </c>
      <c r="AM19">
        <v>2.16</v>
      </c>
      <c r="AN19">
        <v>2.15</v>
      </c>
      <c r="AO19">
        <v>2.15</v>
      </c>
      <c r="AP19">
        <v>2.14</v>
      </c>
      <c r="AQ19">
        <v>2.12</v>
      </c>
      <c r="AR19">
        <v>2.11</v>
      </c>
      <c r="AS19">
        <v>2.09</v>
      </c>
      <c r="AT19">
        <v>2.08</v>
      </c>
      <c r="AU19">
        <v>2.0699999999999998</v>
      </c>
      <c r="AV19">
        <v>2.06</v>
      </c>
      <c r="AW19">
        <v>2.0499999999999998</v>
      </c>
      <c r="AX19">
        <v>2.0299999999999998</v>
      </c>
      <c r="AY19">
        <v>2.02</v>
      </c>
    </row>
    <row r="20" spans="1:51" x14ac:dyDescent="0.45">
      <c r="A20">
        <v>17</v>
      </c>
      <c r="B20">
        <v>4.45</v>
      </c>
      <c r="C20">
        <v>3.59</v>
      </c>
      <c r="D20">
        <v>3.2</v>
      </c>
      <c r="E20">
        <v>2.96</v>
      </c>
      <c r="F20">
        <v>2.81</v>
      </c>
      <c r="G20">
        <v>2.7</v>
      </c>
      <c r="H20">
        <v>2.61</v>
      </c>
      <c r="I20">
        <v>2.5499999999999998</v>
      </c>
      <c r="J20">
        <v>2.4900000000000002</v>
      </c>
      <c r="K20">
        <v>2.4500000000000002</v>
      </c>
      <c r="L20">
        <v>2.41</v>
      </c>
      <c r="M20">
        <v>2.38</v>
      </c>
      <c r="N20">
        <v>2.35</v>
      </c>
      <c r="O20">
        <v>2.33</v>
      </c>
      <c r="P20">
        <v>2.31</v>
      </c>
      <c r="Q20">
        <v>2.29</v>
      </c>
      <c r="R20">
        <v>2.27</v>
      </c>
      <c r="S20">
        <v>2.2599999999999998</v>
      </c>
      <c r="T20">
        <v>2.2400000000000002</v>
      </c>
      <c r="U20">
        <v>2.23</v>
      </c>
      <c r="V20">
        <v>2.2200000000000002</v>
      </c>
      <c r="W20">
        <v>2.21</v>
      </c>
      <c r="X20">
        <v>2.2000000000000002</v>
      </c>
      <c r="Y20">
        <v>2.19</v>
      </c>
      <c r="Z20">
        <v>2.1800000000000002</v>
      </c>
      <c r="AA20">
        <v>2.17</v>
      </c>
      <c r="AB20">
        <v>2.17</v>
      </c>
      <c r="AC20">
        <v>2.16</v>
      </c>
      <c r="AD20">
        <v>2.15</v>
      </c>
      <c r="AE20">
        <v>2.15</v>
      </c>
      <c r="AF20">
        <v>2.14</v>
      </c>
      <c r="AG20">
        <v>2.14</v>
      </c>
      <c r="AH20">
        <v>2.13</v>
      </c>
      <c r="AI20">
        <v>2.13</v>
      </c>
      <c r="AJ20">
        <v>2.12</v>
      </c>
      <c r="AK20">
        <v>2.12</v>
      </c>
      <c r="AL20">
        <v>2.11</v>
      </c>
      <c r="AM20">
        <v>2.11</v>
      </c>
      <c r="AN20">
        <v>2.11</v>
      </c>
      <c r="AO20">
        <v>2.1</v>
      </c>
      <c r="AP20">
        <v>2.09</v>
      </c>
      <c r="AQ20">
        <v>2.08</v>
      </c>
      <c r="AR20">
        <v>2.06</v>
      </c>
      <c r="AS20">
        <v>2.0499999999999998</v>
      </c>
      <c r="AT20">
        <v>2.0299999999999998</v>
      </c>
      <c r="AU20">
        <v>2.02</v>
      </c>
      <c r="AV20">
        <v>2.0099999999999998</v>
      </c>
      <c r="AW20">
        <v>2</v>
      </c>
      <c r="AX20">
        <v>1.98</v>
      </c>
      <c r="AY20">
        <v>1.97</v>
      </c>
    </row>
    <row r="21" spans="1:51" x14ac:dyDescent="0.45">
      <c r="A21">
        <v>18</v>
      </c>
      <c r="B21">
        <v>4.41</v>
      </c>
      <c r="C21">
        <v>3.55</v>
      </c>
      <c r="D21">
        <v>3.16</v>
      </c>
      <c r="E21">
        <v>2.93</v>
      </c>
      <c r="F21">
        <v>2.77</v>
      </c>
      <c r="G21">
        <v>2.66</v>
      </c>
      <c r="H21">
        <v>2.58</v>
      </c>
      <c r="I21">
        <v>2.5099999999999998</v>
      </c>
      <c r="J21">
        <v>2.46</v>
      </c>
      <c r="K21">
        <v>2.41</v>
      </c>
      <c r="L21">
        <v>2.37</v>
      </c>
      <c r="M21">
        <v>2.34</v>
      </c>
      <c r="N21">
        <v>2.31</v>
      </c>
      <c r="O21">
        <v>2.29</v>
      </c>
      <c r="P21">
        <v>2.27</v>
      </c>
      <c r="Q21">
        <v>2.25</v>
      </c>
      <c r="R21">
        <v>2.23</v>
      </c>
      <c r="S21">
        <v>2.2200000000000002</v>
      </c>
      <c r="T21">
        <v>2.2000000000000002</v>
      </c>
      <c r="U21">
        <v>2.19</v>
      </c>
      <c r="V21">
        <v>2.1800000000000002</v>
      </c>
      <c r="W21">
        <v>2.17</v>
      </c>
      <c r="X21">
        <v>2.16</v>
      </c>
      <c r="Y21">
        <v>2.15</v>
      </c>
      <c r="Z21">
        <v>2.14</v>
      </c>
      <c r="AA21">
        <v>2.13</v>
      </c>
      <c r="AB21">
        <v>2.13</v>
      </c>
      <c r="AC21">
        <v>2.12</v>
      </c>
      <c r="AD21">
        <v>2.11</v>
      </c>
      <c r="AE21">
        <v>2.11</v>
      </c>
      <c r="AF21">
        <v>2.1</v>
      </c>
      <c r="AG21">
        <v>2.1</v>
      </c>
      <c r="AH21">
        <v>2.09</v>
      </c>
      <c r="AI21">
        <v>2.09</v>
      </c>
      <c r="AJ21">
        <v>2.08</v>
      </c>
      <c r="AK21">
        <v>2.08</v>
      </c>
      <c r="AL21">
        <v>2.0699999999999998</v>
      </c>
      <c r="AM21">
        <v>2.0699999999999998</v>
      </c>
      <c r="AN21">
        <v>2.0699999999999998</v>
      </c>
      <c r="AO21">
        <v>2.06</v>
      </c>
      <c r="AP21">
        <v>2.0499999999999998</v>
      </c>
      <c r="AQ21">
        <v>2.04</v>
      </c>
      <c r="AR21">
        <v>2.02</v>
      </c>
      <c r="AS21">
        <v>2</v>
      </c>
      <c r="AT21">
        <v>1.99</v>
      </c>
      <c r="AU21">
        <v>1.98</v>
      </c>
      <c r="AV21">
        <v>1.97</v>
      </c>
      <c r="AW21">
        <v>1.96</v>
      </c>
      <c r="AX21">
        <v>1.94</v>
      </c>
      <c r="AY21">
        <v>1.92</v>
      </c>
    </row>
    <row r="22" spans="1:51" x14ac:dyDescent="0.45">
      <c r="A22">
        <v>19</v>
      </c>
      <c r="B22">
        <v>4.38</v>
      </c>
      <c r="C22">
        <v>3.52</v>
      </c>
      <c r="D22">
        <v>3.13</v>
      </c>
      <c r="E22">
        <v>2.9</v>
      </c>
      <c r="F22">
        <v>2.74</v>
      </c>
      <c r="G22">
        <v>2.63</v>
      </c>
      <c r="H22">
        <v>2.54</v>
      </c>
      <c r="I22">
        <v>2.48</v>
      </c>
      <c r="J22">
        <v>2.42</v>
      </c>
      <c r="K22">
        <v>2.38</v>
      </c>
      <c r="L22">
        <v>2.34</v>
      </c>
      <c r="M22">
        <v>2.31</v>
      </c>
      <c r="N22">
        <v>2.2799999999999998</v>
      </c>
      <c r="O22">
        <v>2.2599999999999998</v>
      </c>
      <c r="P22">
        <v>2.23</v>
      </c>
      <c r="Q22">
        <v>2.21</v>
      </c>
      <c r="R22">
        <v>2.2000000000000002</v>
      </c>
      <c r="S22">
        <v>2.1800000000000002</v>
      </c>
      <c r="T22">
        <v>2.17</v>
      </c>
      <c r="U22">
        <v>2.16</v>
      </c>
      <c r="V22">
        <v>2.14</v>
      </c>
      <c r="W22">
        <v>2.13</v>
      </c>
      <c r="X22">
        <v>2.12</v>
      </c>
      <c r="Y22">
        <v>2.11</v>
      </c>
      <c r="Z22">
        <v>2.11</v>
      </c>
      <c r="AA22">
        <v>2.1</v>
      </c>
      <c r="AB22">
        <v>2.09</v>
      </c>
      <c r="AC22">
        <v>2.08</v>
      </c>
      <c r="AD22">
        <v>2.08</v>
      </c>
      <c r="AE22">
        <v>2.0699999999999998</v>
      </c>
      <c r="AF22">
        <v>2.0699999999999998</v>
      </c>
      <c r="AG22">
        <v>2.06</v>
      </c>
      <c r="AH22">
        <v>2.06</v>
      </c>
      <c r="AI22">
        <v>2.0499999999999998</v>
      </c>
      <c r="AJ22">
        <v>2.0499999999999998</v>
      </c>
      <c r="AK22">
        <v>2.04</v>
      </c>
      <c r="AL22">
        <v>2.04</v>
      </c>
      <c r="AM22">
        <v>2.0299999999999998</v>
      </c>
      <c r="AN22">
        <v>2.0299999999999998</v>
      </c>
      <c r="AO22">
        <v>2.0299999999999998</v>
      </c>
      <c r="AP22">
        <v>2.0099999999999998</v>
      </c>
      <c r="AQ22">
        <v>2</v>
      </c>
      <c r="AR22">
        <v>1.98</v>
      </c>
      <c r="AS22">
        <v>1.97</v>
      </c>
      <c r="AT22">
        <v>1.96</v>
      </c>
      <c r="AU22">
        <v>1.94</v>
      </c>
      <c r="AV22">
        <v>1.93</v>
      </c>
      <c r="AW22">
        <v>1.92</v>
      </c>
      <c r="AX22">
        <v>1.9</v>
      </c>
      <c r="AY22">
        <v>1.88</v>
      </c>
    </row>
    <row r="23" spans="1:51" x14ac:dyDescent="0.45">
      <c r="A23">
        <v>20</v>
      </c>
      <c r="B23">
        <v>4.3499999999999996</v>
      </c>
      <c r="C23">
        <v>3.49</v>
      </c>
      <c r="D23">
        <v>3.1</v>
      </c>
      <c r="E23">
        <v>2.87</v>
      </c>
      <c r="F23">
        <v>2.71</v>
      </c>
      <c r="G23">
        <v>2.6</v>
      </c>
      <c r="H23">
        <v>2.5099999999999998</v>
      </c>
      <c r="I23">
        <v>2.4500000000000002</v>
      </c>
      <c r="J23">
        <v>2.39</v>
      </c>
      <c r="K23">
        <v>2.35</v>
      </c>
      <c r="L23">
        <v>2.31</v>
      </c>
      <c r="M23">
        <v>2.2799999999999998</v>
      </c>
      <c r="N23">
        <v>2.25</v>
      </c>
      <c r="O23">
        <v>2.2200000000000002</v>
      </c>
      <c r="P23">
        <v>2.2000000000000002</v>
      </c>
      <c r="Q23">
        <v>2.1800000000000002</v>
      </c>
      <c r="R23">
        <v>2.17</v>
      </c>
      <c r="S23">
        <v>2.15</v>
      </c>
      <c r="T23">
        <v>2.14</v>
      </c>
      <c r="U23">
        <v>2.12</v>
      </c>
      <c r="V23">
        <v>2.11</v>
      </c>
      <c r="W23">
        <v>2.1</v>
      </c>
      <c r="X23">
        <v>2.09</v>
      </c>
      <c r="Y23">
        <v>2.08</v>
      </c>
      <c r="Z23">
        <v>2.0699999999999998</v>
      </c>
      <c r="AA23">
        <v>2.0699999999999998</v>
      </c>
      <c r="AB23">
        <v>2.06</v>
      </c>
      <c r="AC23">
        <v>2.0499999999999998</v>
      </c>
      <c r="AD23">
        <v>2.0499999999999998</v>
      </c>
      <c r="AE23">
        <v>2.04</v>
      </c>
      <c r="AF23">
        <v>2.0299999999999998</v>
      </c>
      <c r="AG23">
        <v>2.0299999999999998</v>
      </c>
      <c r="AH23">
        <v>2.02</v>
      </c>
      <c r="AI23">
        <v>2.02</v>
      </c>
      <c r="AJ23">
        <v>2.0099999999999998</v>
      </c>
      <c r="AK23">
        <v>2.0099999999999998</v>
      </c>
      <c r="AL23">
        <v>2.0099999999999998</v>
      </c>
      <c r="AM23">
        <v>2</v>
      </c>
      <c r="AN23">
        <v>2</v>
      </c>
      <c r="AO23">
        <v>1.99</v>
      </c>
      <c r="AP23">
        <v>1.98</v>
      </c>
      <c r="AQ23">
        <v>1.97</v>
      </c>
      <c r="AR23">
        <v>1.95</v>
      </c>
      <c r="AS23">
        <v>1.93</v>
      </c>
      <c r="AT23">
        <v>1.92</v>
      </c>
      <c r="AU23">
        <v>1.91</v>
      </c>
      <c r="AV23">
        <v>1.9</v>
      </c>
      <c r="AW23">
        <v>1.89</v>
      </c>
      <c r="AX23">
        <v>1.86</v>
      </c>
      <c r="AY23">
        <v>1.85</v>
      </c>
    </row>
    <row r="24" spans="1:51" x14ac:dyDescent="0.45">
      <c r="A24">
        <v>21</v>
      </c>
      <c r="B24">
        <v>4.32</v>
      </c>
      <c r="C24">
        <v>3.47</v>
      </c>
      <c r="D24">
        <v>3.07</v>
      </c>
      <c r="E24">
        <v>2.84</v>
      </c>
      <c r="F24">
        <v>2.68</v>
      </c>
      <c r="G24">
        <v>2.57</v>
      </c>
      <c r="H24">
        <v>2.4900000000000002</v>
      </c>
      <c r="I24">
        <v>2.42</v>
      </c>
      <c r="J24">
        <v>2.37</v>
      </c>
      <c r="K24">
        <v>2.3199999999999998</v>
      </c>
      <c r="L24">
        <v>2.2799999999999998</v>
      </c>
      <c r="M24">
        <v>2.25</v>
      </c>
      <c r="N24">
        <v>2.2200000000000002</v>
      </c>
      <c r="O24">
        <v>2.2000000000000002</v>
      </c>
      <c r="P24">
        <v>2.1800000000000002</v>
      </c>
      <c r="Q24">
        <v>2.16</v>
      </c>
      <c r="R24">
        <v>2.14</v>
      </c>
      <c r="S24">
        <v>2.12</v>
      </c>
      <c r="T24">
        <v>2.11</v>
      </c>
      <c r="U24">
        <v>2.1</v>
      </c>
      <c r="V24">
        <v>2.08</v>
      </c>
      <c r="W24">
        <v>2.0699999999999998</v>
      </c>
      <c r="X24">
        <v>2.06</v>
      </c>
      <c r="Y24">
        <v>2.0499999999999998</v>
      </c>
      <c r="Z24">
        <v>2.0499999999999998</v>
      </c>
      <c r="AA24">
        <v>2.04</v>
      </c>
      <c r="AB24">
        <v>2.0299999999999998</v>
      </c>
      <c r="AC24">
        <v>2.02</v>
      </c>
      <c r="AD24">
        <v>2.02</v>
      </c>
      <c r="AE24">
        <v>2.0099999999999998</v>
      </c>
      <c r="AF24">
        <v>2</v>
      </c>
      <c r="AG24">
        <v>2</v>
      </c>
      <c r="AH24">
        <v>1.99</v>
      </c>
      <c r="AI24">
        <v>1.99</v>
      </c>
      <c r="AJ24">
        <v>1.98</v>
      </c>
      <c r="AK24">
        <v>1.98</v>
      </c>
      <c r="AL24">
        <v>1.98</v>
      </c>
      <c r="AM24">
        <v>1.97</v>
      </c>
      <c r="AN24">
        <v>1.97</v>
      </c>
      <c r="AO24">
        <v>1.96</v>
      </c>
      <c r="AP24">
        <v>1.95</v>
      </c>
      <c r="AQ24">
        <v>1.94</v>
      </c>
      <c r="AR24">
        <v>1.92</v>
      </c>
      <c r="AS24">
        <v>1.9</v>
      </c>
      <c r="AT24">
        <v>1.89</v>
      </c>
      <c r="AU24">
        <v>1.88</v>
      </c>
      <c r="AV24">
        <v>1.87</v>
      </c>
      <c r="AW24">
        <v>1.86</v>
      </c>
      <c r="AX24">
        <v>1.83</v>
      </c>
      <c r="AY24">
        <v>1.82</v>
      </c>
    </row>
    <row r="25" spans="1:51" x14ac:dyDescent="0.45">
      <c r="A25">
        <v>22</v>
      </c>
      <c r="B25">
        <v>4.3</v>
      </c>
      <c r="C25">
        <v>3.44</v>
      </c>
      <c r="D25">
        <v>3.05</v>
      </c>
      <c r="E25">
        <v>2.82</v>
      </c>
      <c r="F25">
        <v>2.66</v>
      </c>
      <c r="G25">
        <v>2.5499999999999998</v>
      </c>
      <c r="H25">
        <v>2.46</v>
      </c>
      <c r="I25">
        <v>2.4</v>
      </c>
      <c r="J25">
        <v>2.34</v>
      </c>
      <c r="K25">
        <v>2.2999999999999998</v>
      </c>
      <c r="L25">
        <v>2.2599999999999998</v>
      </c>
      <c r="M25">
        <v>2.23</v>
      </c>
      <c r="N25">
        <v>2.2000000000000002</v>
      </c>
      <c r="O25">
        <v>2.17</v>
      </c>
      <c r="P25">
        <v>2.15</v>
      </c>
      <c r="Q25">
        <v>2.13</v>
      </c>
      <c r="R25">
        <v>2.11</v>
      </c>
      <c r="S25">
        <v>2.1</v>
      </c>
      <c r="T25">
        <v>2.08</v>
      </c>
      <c r="U25">
        <v>2.0699999999999998</v>
      </c>
      <c r="V25">
        <v>2.06</v>
      </c>
      <c r="W25">
        <v>2.0499999999999998</v>
      </c>
      <c r="X25">
        <v>2.04</v>
      </c>
      <c r="Y25">
        <v>2.0299999999999998</v>
      </c>
      <c r="Z25">
        <v>2.02</v>
      </c>
      <c r="AA25">
        <v>2.0099999999999998</v>
      </c>
      <c r="AB25">
        <v>2</v>
      </c>
      <c r="AC25">
        <v>2</v>
      </c>
      <c r="AD25">
        <v>1.99</v>
      </c>
      <c r="AE25">
        <v>1.98</v>
      </c>
      <c r="AF25">
        <v>1.98</v>
      </c>
      <c r="AG25">
        <v>1.97</v>
      </c>
      <c r="AH25">
        <v>1.97</v>
      </c>
      <c r="AI25">
        <v>1.96</v>
      </c>
      <c r="AJ25">
        <v>1.96</v>
      </c>
      <c r="AK25">
        <v>1.95</v>
      </c>
      <c r="AL25">
        <v>1.95</v>
      </c>
      <c r="AM25">
        <v>1.95</v>
      </c>
      <c r="AN25">
        <v>1.94</v>
      </c>
      <c r="AO25">
        <v>1.94</v>
      </c>
      <c r="AP25">
        <v>1.92</v>
      </c>
      <c r="AQ25">
        <v>1.91</v>
      </c>
      <c r="AR25">
        <v>1.89</v>
      </c>
      <c r="AS25">
        <v>1.88</v>
      </c>
      <c r="AT25">
        <v>1.86</v>
      </c>
      <c r="AU25">
        <v>1.85</v>
      </c>
      <c r="AV25">
        <v>1.84</v>
      </c>
      <c r="AW25">
        <v>1.83</v>
      </c>
      <c r="AX25">
        <v>1.81</v>
      </c>
      <c r="AY25">
        <v>1.79</v>
      </c>
    </row>
    <row r="26" spans="1:51" x14ac:dyDescent="0.45">
      <c r="A26">
        <v>23</v>
      </c>
      <c r="B26">
        <v>4.28</v>
      </c>
      <c r="C26">
        <v>3.42</v>
      </c>
      <c r="D26">
        <v>3.03</v>
      </c>
      <c r="E26">
        <v>2.8</v>
      </c>
      <c r="F26">
        <v>2.64</v>
      </c>
      <c r="G26">
        <v>2.5299999999999998</v>
      </c>
      <c r="H26">
        <v>2.44</v>
      </c>
      <c r="I26">
        <v>2.37</v>
      </c>
      <c r="J26">
        <v>2.3199999999999998</v>
      </c>
      <c r="K26">
        <v>2.27</v>
      </c>
      <c r="L26">
        <v>2.2400000000000002</v>
      </c>
      <c r="M26">
        <v>2.2000000000000002</v>
      </c>
      <c r="N26">
        <v>2.1800000000000002</v>
      </c>
      <c r="O26">
        <v>2.15</v>
      </c>
      <c r="P26">
        <v>2.13</v>
      </c>
      <c r="Q26">
        <v>2.11</v>
      </c>
      <c r="R26">
        <v>2.09</v>
      </c>
      <c r="S26">
        <v>2.08</v>
      </c>
      <c r="T26">
        <v>2.06</v>
      </c>
      <c r="U26">
        <v>2.0499999999999998</v>
      </c>
      <c r="V26">
        <v>2.04</v>
      </c>
      <c r="W26">
        <v>2.02</v>
      </c>
      <c r="X26">
        <v>2.0099999999999998</v>
      </c>
      <c r="Y26">
        <v>2.0099999999999998</v>
      </c>
      <c r="Z26">
        <v>2</v>
      </c>
      <c r="AA26">
        <v>1.99</v>
      </c>
      <c r="AB26">
        <v>1.98</v>
      </c>
      <c r="AC26">
        <v>1.97</v>
      </c>
      <c r="AD26">
        <v>1.97</v>
      </c>
      <c r="AE26">
        <v>1.96</v>
      </c>
      <c r="AF26">
        <v>1.95</v>
      </c>
      <c r="AG26">
        <v>1.95</v>
      </c>
      <c r="AH26">
        <v>1.94</v>
      </c>
      <c r="AI26">
        <v>1.94</v>
      </c>
      <c r="AJ26">
        <v>1.93</v>
      </c>
      <c r="AK26">
        <v>1.93</v>
      </c>
      <c r="AL26">
        <v>1.93</v>
      </c>
      <c r="AM26">
        <v>1.92</v>
      </c>
      <c r="AN26">
        <v>1.92</v>
      </c>
      <c r="AO26">
        <v>1.91</v>
      </c>
      <c r="AP26">
        <v>1.9</v>
      </c>
      <c r="AQ26">
        <v>1.88</v>
      </c>
      <c r="AR26">
        <v>1.86</v>
      </c>
      <c r="AS26">
        <v>1.85</v>
      </c>
      <c r="AT26">
        <v>1.84</v>
      </c>
      <c r="AU26">
        <v>1.82</v>
      </c>
      <c r="AV26">
        <v>1.81</v>
      </c>
      <c r="AW26">
        <v>1.8</v>
      </c>
      <c r="AX26">
        <v>1.78</v>
      </c>
      <c r="AY26">
        <v>1.76</v>
      </c>
    </row>
    <row r="27" spans="1:51" x14ac:dyDescent="0.45">
      <c r="A27">
        <v>24</v>
      </c>
      <c r="B27">
        <v>4.26</v>
      </c>
      <c r="C27">
        <v>3.4</v>
      </c>
      <c r="D27">
        <v>3.01</v>
      </c>
      <c r="E27">
        <v>2.78</v>
      </c>
      <c r="F27">
        <v>2.62</v>
      </c>
      <c r="G27">
        <v>2.5099999999999998</v>
      </c>
      <c r="H27">
        <v>2.42</v>
      </c>
      <c r="I27">
        <v>2.36</v>
      </c>
      <c r="J27">
        <v>2.2999999999999998</v>
      </c>
      <c r="K27">
        <v>2.25</v>
      </c>
      <c r="L27">
        <v>2.2200000000000002</v>
      </c>
      <c r="M27">
        <v>2.1800000000000002</v>
      </c>
      <c r="N27">
        <v>2.15</v>
      </c>
      <c r="O27">
        <v>2.13</v>
      </c>
      <c r="P27">
        <v>2.11</v>
      </c>
      <c r="Q27">
        <v>2.09</v>
      </c>
      <c r="R27">
        <v>2.0699999999999998</v>
      </c>
      <c r="S27">
        <v>2.0499999999999998</v>
      </c>
      <c r="T27">
        <v>2.04</v>
      </c>
      <c r="U27">
        <v>2.0299999999999998</v>
      </c>
      <c r="V27">
        <v>2.0099999999999998</v>
      </c>
      <c r="W27">
        <v>2</v>
      </c>
      <c r="X27">
        <v>1.99</v>
      </c>
      <c r="Y27">
        <v>1.98</v>
      </c>
      <c r="Z27">
        <v>1.97</v>
      </c>
      <c r="AA27">
        <v>1.97</v>
      </c>
      <c r="AB27">
        <v>1.96</v>
      </c>
      <c r="AC27">
        <v>1.95</v>
      </c>
      <c r="AD27">
        <v>1.95</v>
      </c>
      <c r="AE27">
        <v>1.94</v>
      </c>
      <c r="AF27">
        <v>1.93</v>
      </c>
      <c r="AG27">
        <v>1.93</v>
      </c>
      <c r="AH27">
        <v>1.92</v>
      </c>
      <c r="AI27">
        <v>1.92</v>
      </c>
      <c r="AJ27">
        <v>1.91</v>
      </c>
      <c r="AK27">
        <v>1.91</v>
      </c>
      <c r="AL27">
        <v>1.9</v>
      </c>
      <c r="AM27">
        <v>1.9</v>
      </c>
      <c r="AN27">
        <v>1.9</v>
      </c>
      <c r="AO27">
        <v>1.89</v>
      </c>
      <c r="AP27">
        <v>1.88</v>
      </c>
      <c r="AQ27">
        <v>1.86</v>
      </c>
      <c r="AR27">
        <v>1.84</v>
      </c>
      <c r="AS27">
        <v>1.83</v>
      </c>
      <c r="AT27">
        <v>1.82</v>
      </c>
      <c r="AU27">
        <v>1.8</v>
      </c>
      <c r="AV27">
        <v>1.79</v>
      </c>
      <c r="AW27">
        <v>1.78</v>
      </c>
      <c r="AX27">
        <v>1.76</v>
      </c>
      <c r="AY27">
        <v>1.74</v>
      </c>
    </row>
    <row r="28" spans="1:51" x14ac:dyDescent="0.45">
      <c r="A28">
        <v>25</v>
      </c>
      <c r="B28">
        <v>4.24</v>
      </c>
      <c r="C28">
        <v>3.39</v>
      </c>
      <c r="D28">
        <v>2.99</v>
      </c>
      <c r="E28">
        <v>2.76</v>
      </c>
      <c r="F28">
        <v>2.6</v>
      </c>
      <c r="G28">
        <v>2.4900000000000002</v>
      </c>
      <c r="H28">
        <v>2.4</v>
      </c>
      <c r="I28">
        <v>2.34</v>
      </c>
      <c r="J28">
        <v>2.2799999999999998</v>
      </c>
      <c r="K28">
        <v>2.2400000000000002</v>
      </c>
      <c r="L28">
        <v>2.2000000000000002</v>
      </c>
      <c r="M28">
        <v>2.16</v>
      </c>
      <c r="N28">
        <v>2.14</v>
      </c>
      <c r="O28">
        <v>2.11</v>
      </c>
      <c r="P28">
        <v>2.09</v>
      </c>
      <c r="Q28">
        <v>2.0699999999999998</v>
      </c>
      <c r="R28">
        <v>2.0499999999999998</v>
      </c>
      <c r="S28">
        <v>2.04</v>
      </c>
      <c r="T28">
        <v>2.02</v>
      </c>
      <c r="U28">
        <v>2.0099999999999998</v>
      </c>
      <c r="V28">
        <v>2</v>
      </c>
      <c r="W28">
        <v>1.98</v>
      </c>
      <c r="X28">
        <v>1.97</v>
      </c>
      <c r="Y28">
        <v>1.96</v>
      </c>
      <c r="Z28">
        <v>1.96</v>
      </c>
      <c r="AA28">
        <v>1.95</v>
      </c>
      <c r="AB28">
        <v>1.94</v>
      </c>
      <c r="AC28">
        <v>1.93</v>
      </c>
      <c r="AD28">
        <v>1.93</v>
      </c>
      <c r="AE28">
        <v>1.92</v>
      </c>
      <c r="AF28">
        <v>1.91</v>
      </c>
      <c r="AG28">
        <v>1.91</v>
      </c>
      <c r="AH28">
        <v>1.9</v>
      </c>
      <c r="AI28">
        <v>1.9</v>
      </c>
      <c r="AJ28">
        <v>1.89</v>
      </c>
      <c r="AK28">
        <v>1.89</v>
      </c>
      <c r="AL28">
        <v>1.88</v>
      </c>
      <c r="AM28">
        <v>1.88</v>
      </c>
      <c r="AN28">
        <v>1.88</v>
      </c>
      <c r="AO28">
        <v>1.87</v>
      </c>
      <c r="AP28">
        <v>1.86</v>
      </c>
      <c r="AQ28">
        <v>1.84</v>
      </c>
      <c r="AR28">
        <v>1.82</v>
      </c>
      <c r="AS28">
        <v>1.81</v>
      </c>
      <c r="AT28">
        <v>1.8</v>
      </c>
      <c r="AU28">
        <v>1.78</v>
      </c>
      <c r="AV28">
        <v>1.77</v>
      </c>
      <c r="AW28">
        <v>1.76</v>
      </c>
      <c r="AX28">
        <v>1.73</v>
      </c>
      <c r="AY28">
        <v>1.72</v>
      </c>
    </row>
    <row r="29" spans="1:51" x14ac:dyDescent="0.45">
      <c r="A29">
        <v>26</v>
      </c>
      <c r="B29">
        <v>4.2300000000000004</v>
      </c>
      <c r="C29">
        <v>3.37</v>
      </c>
      <c r="D29">
        <v>2.98</v>
      </c>
      <c r="E29">
        <v>2.74</v>
      </c>
      <c r="F29">
        <v>2.59</v>
      </c>
      <c r="G29">
        <v>2.4700000000000002</v>
      </c>
      <c r="H29">
        <v>2.39</v>
      </c>
      <c r="I29">
        <v>2.3199999999999998</v>
      </c>
      <c r="J29">
        <v>2.27</v>
      </c>
      <c r="K29">
        <v>2.2200000000000002</v>
      </c>
      <c r="L29">
        <v>2.1800000000000002</v>
      </c>
      <c r="M29">
        <v>2.15</v>
      </c>
      <c r="N29">
        <v>2.12</v>
      </c>
      <c r="O29">
        <v>2.09</v>
      </c>
      <c r="P29">
        <v>2.0699999999999998</v>
      </c>
      <c r="Q29">
        <v>2.0499999999999998</v>
      </c>
      <c r="R29">
        <v>2.0299999999999998</v>
      </c>
      <c r="S29">
        <v>2.02</v>
      </c>
      <c r="T29">
        <v>2</v>
      </c>
      <c r="U29">
        <v>1.99</v>
      </c>
      <c r="V29">
        <v>1.98</v>
      </c>
      <c r="W29">
        <v>1.97</v>
      </c>
      <c r="X29">
        <v>1.96</v>
      </c>
      <c r="Y29">
        <v>1.95</v>
      </c>
      <c r="Z29">
        <v>1.94</v>
      </c>
      <c r="AA29">
        <v>1.93</v>
      </c>
      <c r="AB29">
        <v>1.92</v>
      </c>
      <c r="AC29">
        <v>1.91</v>
      </c>
      <c r="AD29">
        <v>1.91</v>
      </c>
      <c r="AE29">
        <v>1.9</v>
      </c>
      <c r="AF29">
        <v>1.89</v>
      </c>
      <c r="AG29">
        <v>1.89</v>
      </c>
      <c r="AH29">
        <v>1.88</v>
      </c>
      <c r="AI29">
        <v>1.88</v>
      </c>
      <c r="AJ29">
        <v>1.87</v>
      </c>
      <c r="AK29">
        <v>1.87</v>
      </c>
      <c r="AL29">
        <v>1.87</v>
      </c>
      <c r="AM29">
        <v>1.86</v>
      </c>
      <c r="AN29">
        <v>1.86</v>
      </c>
      <c r="AO29">
        <v>1.85</v>
      </c>
      <c r="AP29">
        <v>1.84</v>
      </c>
      <c r="AQ29">
        <v>1.82</v>
      </c>
      <c r="AR29">
        <v>1.8</v>
      </c>
      <c r="AS29">
        <v>1.79</v>
      </c>
      <c r="AT29">
        <v>1.78</v>
      </c>
      <c r="AU29">
        <v>1.76</v>
      </c>
      <c r="AV29">
        <v>1.75</v>
      </c>
      <c r="AW29">
        <v>1.74</v>
      </c>
      <c r="AX29">
        <v>1.71</v>
      </c>
      <c r="AY29">
        <v>1.7</v>
      </c>
    </row>
    <row r="30" spans="1:51" x14ac:dyDescent="0.45">
      <c r="A30">
        <v>27</v>
      </c>
      <c r="B30">
        <v>4.21</v>
      </c>
      <c r="C30">
        <v>3.35</v>
      </c>
      <c r="D30">
        <v>2.96</v>
      </c>
      <c r="E30">
        <v>2.73</v>
      </c>
      <c r="F30">
        <v>2.57</v>
      </c>
      <c r="G30">
        <v>2.46</v>
      </c>
      <c r="H30">
        <v>2.37</v>
      </c>
      <c r="I30">
        <v>2.31</v>
      </c>
      <c r="J30">
        <v>2.25</v>
      </c>
      <c r="K30">
        <v>2.2000000000000002</v>
      </c>
      <c r="L30">
        <v>2.17</v>
      </c>
      <c r="M30">
        <v>2.13</v>
      </c>
      <c r="N30">
        <v>2.1</v>
      </c>
      <c r="O30">
        <v>2.08</v>
      </c>
      <c r="P30">
        <v>2.06</v>
      </c>
      <c r="Q30">
        <v>2.04</v>
      </c>
      <c r="R30">
        <v>2.02</v>
      </c>
      <c r="S30">
        <v>2</v>
      </c>
      <c r="T30">
        <v>1.99</v>
      </c>
      <c r="U30">
        <v>1.97</v>
      </c>
      <c r="V30">
        <v>1.96</v>
      </c>
      <c r="W30">
        <v>1.95</v>
      </c>
      <c r="X30">
        <v>1.94</v>
      </c>
      <c r="Y30">
        <v>1.93</v>
      </c>
      <c r="Z30">
        <v>1.92</v>
      </c>
      <c r="AA30">
        <v>1.91</v>
      </c>
      <c r="AB30">
        <v>1.9</v>
      </c>
      <c r="AC30">
        <v>1.9</v>
      </c>
      <c r="AD30">
        <v>1.89</v>
      </c>
      <c r="AE30">
        <v>1.88</v>
      </c>
      <c r="AF30">
        <v>1.88</v>
      </c>
      <c r="AG30">
        <v>1.87</v>
      </c>
      <c r="AH30">
        <v>1.87</v>
      </c>
      <c r="AI30">
        <v>1.86</v>
      </c>
      <c r="AJ30">
        <v>1.86</v>
      </c>
      <c r="AK30">
        <v>1.85</v>
      </c>
      <c r="AL30">
        <v>1.85</v>
      </c>
      <c r="AM30">
        <v>1.84</v>
      </c>
      <c r="AN30">
        <v>1.84</v>
      </c>
      <c r="AO30">
        <v>1.84</v>
      </c>
      <c r="AP30">
        <v>1.82</v>
      </c>
      <c r="AQ30">
        <v>1.81</v>
      </c>
      <c r="AR30">
        <v>1.79</v>
      </c>
      <c r="AS30">
        <v>1.77</v>
      </c>
      <c r="AT30">
        <v>1.76</v>
      </c>
      <c r="AU30">
        <v>1.74</v>
      </c>
      <c r="AV30">
        <v>1.73</v>
      </c>
      <c r="AW30">
        <v>1.72</v>
      </c>
      <c r="AX30">
        <v>1.7</v>
      </c>
      <c r="AY30">
        <v>1.68</v>
      </c>
    </row>
    <row r="31" spans="1:51" x14ac:dyDescent="0.45">
      <c r="A31">
        <v>28</v>
      </c>
      <c r="B31">
        <v>4.2</v>
      </c>
      <c r="C31">
        <v>3.34</v>
      </c>
      <c r="D31">
        <v>2.95</v>
      </c>
      <c r="E31">
        <v>2.71</v>
      </c>
      <c r="F31">
        <v>2.56</v>
      </c>
      <c r="G31">
        <v>2.4500000000000002</v>
      </c>
      <c r="H31">
        <v>2.36</v>
      </c>
      <c r="I31">
        <v>2.29</v>
      </c>
      <c r="J31">
        <v>2.2400000000000002</v>
      </c>
      <c r="K31">
        <v>2.19</v>
      </c>
      <c r="L31">
        <v>2.15</v>
      </c>
      <c r="M31">
        <v>2.12</v>
      </c>
      <c r="N31">
        <v>2.09</v>
      </c>
      <c r="O31">
        <v>2.06</v>
      </c>
      <c r="P31">
        <v>2.04</v>
      </c>
      <c r="Q31">
        <v>2.02</v>
      </c>
      <c r="R31">
        <v>2</v>
      </c>
      <c r="S31">
        <v>1.99</v>
      </c>
      <c r="T31">
        <v>1.97</v>
      </c>
      <c r="U31">
        <v>1.96</v>
      </c>
      <c r="V31">
        <v>1.95</v>
      </c>
      <c r="W31">
        <v>1.93</v>
      </c>
      <c r="X31">
        <v>1.92</v>
      </c>
      <c r="Y31">
        <v>1.91</v>
      </c>
      <c r="Z31">
        <v>1.91</v>
      </c>
      <c r="AA31">
        <v>1.9</v>
      </c>
      <c r="AB31">
        <v>1.89</v>
      </c>
      <c r="AC31">
        <v>1.88</v>
      </c>
      <c r="AD31">
        <v>1.88</v>
      </c>
      <c r="AE31">
        <v>1.87</v>
      </c>
      <c r="AF31">
        <v>1.86</v>
      </c>
      <c r="AG31">
        <v>1.86</v>
      </c>
      <c r="AH31">
        <v>1.85</v>
      </c>
      <c r="AI31">
        <v>1.85</v>
      </c>
      <c r="AJ31">
        <v>1.84</v>
      </c>
      <c r="AK31">
        <v>1.84</v>
      </c>
      <c r="AL31">
        <v>1.83</v>
      </c>
      <c r="AM31">
        <v>1.83</v>
      </c>
      <c r="AN31">
        <v>1.82</v>
      </c>
      <c r="AO31">
        <v>1.82</v>
      </c>
      <c r="AP31">
        <v>1.8</v>
      </c>
      <c r="AQ31">
        <v>1.79</v>
      </c>
      <c r="AR31">
        <v>1.77</v>
      </c>
      <c r="AS31">
        <v>1.75</v>
      </c>
      <c r="AT31">
        <v>1.74</v>
      </c>
      <c r="AU31">
        <v>1.73</v>
      </c>
      <c r="AV31">
        <v>1.71</v>
      </c>
      <c r="AW31">
        <v>1.7</v>
      </c>
      <c r="AX31">
        <v>1.68</v>
      </c>
      <c r="AY31">
        <v>1.66</v>
      </c>
    </row>
    <row r="32" spans="1:51" x14ac:dyDescent="0.45">
      <c r="A32">
        <v>29</v>
      </c>
      <c r="B32">
        <v>4.18</v>
      </c>
      <c r="C32">
        <v>3.33</v>
      </c>
      <c r="D32">
        <v>2.93</v>
      </c>
      <c r="E32">
        <v>2.7</v>
      </c>
      <c r="F32">
        <v>2.5499999999999998</v>
      </c>
      <c r="G32">
        <v>2.4300000000000002</v>
      </c>
      <c r="H32">
        <v>2.35</v>
      </c>
      <c r="I32">
        <v>2.2799999999999998</v>
      </c>
      <c r="J32">
        <v>2.2200000000000002</v>
      </c>
      <c r="K32">
        <v>2.1800000000000002</v>
      </c>
      <c r="L32">
        <v>2.14</v>
      </c>
      <c r="M32">
        <v>2.1</v>
      </c>
      <c r="N32">
        <v>2.08</v>
      </c>
      <c r="O32">
        <v>2.0499999999999998</v>
      </c>
      <c r="P32">
        <v>2.0299999999999998</v>
      </c>
      <c r="Q32">
        <v>2.0099999999999998</v>
      </c>
      <c r="R32">
        <v>1.99</v>
      </c>
      <c r="S32">
        <v>1.97</v>
      </c>
      <c r="T32">
        <v>1.96</v>
      </c>
      <c r="U32">
        <v>1.94</v>
      </c>
      <c r="V32">
        <v>1.93</v>
      </c>
      <c r="W32">
        <v>1.92</v>
      </c>
      <c r="X32">
        <v>1.91</v>
      </c>
      <c r="Y32">
        <v>1.9</v>
      </c>
      <c r="Z32">
        <v>1.89</v>
      </c>
      <c r="AA32">
        <v>1.88</v>
      </c>
      <c r="AB32">
        <v>1.88</v>
      </c>
      <c r="AC32">
        <v>1.87</v>
      </c>
      <c r="AD32">
        <v>1.86</v>
      </c>
      <c r="AE32">
        <v>1.85</v>
      </c>
      <c r="AF32">
        <v>1.85</v>
      </c>
      <c r="AG32">
        <v>1.84</v>
      </c>
      <c r="AH32">
        <v>1.84</v>
      </c>
      <c r="AI32">
        <v>1.83</v>
      </c>
      <c r="AJ32">
        <v>1.83</v>
      </c>
      <c r="AK32">
        <v>1.82</v>
      </c>
      <c r="AL32">
        <v>1.82</v>
      </c>
      <c r="AM32">
        <v>1.81</v>
      </c>
      <c r="AN32">
        <v>1.81</v>
      </c>
      <c r="AO32">
        <v>1.81</v>
      </c>
      <c r="AP32">
        <v>1.79</v>
      </c>
      <c r="AQ32">
        <v>1.77</v>
      </c>
      <c r="AR32">
        <v>1.75</v>
      </c>
      <c r="AS32">
        <v>1.74</v>
      </c>
      <c r="AT32">
        <v>1.73</v>
      </c>
      <c r="AU32">
        <v>1.71</v>
      </c>
      <c r="AV32">
        <v>1.7</v>
      </c>
      <c r="AW32">
        <v>1.69</v>
      </c>
      <c r="AX32">
        <v>1.66</v>
      </c>
      <c r="AY32">
        <v>1.65</v>
      </c>
    </row>
    <row r="33" spans="1:51" x14ac:dyDescent="0.45">
      <c r="A33">
        <v>30</v>
      </c>
      <c r="B33">
        <v>4.17</v>
      </c>
      <c r="C33">
        <v>3.32</v>
      </c>
      <c r="D33">
        <v>2.92</v>
      </c>
      <c r="E33">
        <v>2.69</v>
      </c>
      <c r="F33">
        <v>2.5299999999999998</v>
      </c>
      <c r="G33">
        <v>2.42</v>
      </c>
      <c r="H33">
        <v>2.33</v>
      </c>
      <c r="I33">
        <v>2.27</v>
      </c>
      <c r="J33">
        <v>2.21</v>
      </c>
      <c r="K33">
        <v>2.16</v>
      </c>
      <c r="L33">
        <v>2.13</v>
      </c>
      <c r="M33">
        <v>2.09</v>
      </c>
      <c r="N33">
        <v>2.06</v>
      </c>
      <c r="O33">
        <v>2.04</v>
      </c>
      <c r="P33">
        <v>2.0099999999999998</v>
      </c>
      <c r="Q33">
        <v>1.99</v>
      </c>
      <c r="R33">
        <v>1.98</v>
      </c>
      <c r="S33">
        <v>1.96</v>
      </c>
      <c r="T33">
        <v>1.95</v>
      </c>
      <c r="U33">
        <v>1.93</v>
      </c>
      <c r="V33">
        <v>1.92</v>
      </c>
      <c r="W33">
        <v>1.91</v>
      </c>
      <c r="X33">
        <v>1.9</v>
      </c>
      <c r="Y33">
        <v>1.89</v>
      </c>
      <c r="Z33">
        <v>1.88</v>
      </c>
      <c r="AA33">
        <v>1.87</v>
      </c>
      <c r="AB33">
        <v>1.86</v>
      </c>
      <c r="AC33">
        <v>1.85</v>
      </c>
      <c r="AD33">
        <v>1.85</v>
      </c>
      <c r="AE33">
        <v>1.84</v>
      </c>
      <c r="AF33">
        <v>1.83</v>
      </c>
      <c r="AG33">
        <v>1.83</v>
      </c>
      <c r="AH33">
        <v>1.82</v>
      </c>
      <c r="AI33">
        <v>1.82</v>
      </c>
      <c r="AJ33">
        <v>1.81</v>
      </c>
      <c r="AK33">
        <v>1.81</v>
      </c>
      <c r="AL33">
        <v>1.8</v>
      </c>
      <c r="AM33">
        <v>1.8</v>
      </c>
      <c r="AN33">
        <v>1.8</v>
      </c>
      <c r="AO33">
        <v>1.79</v>
      </c>
      <c r="AP33">
        <v>1.77</v>
      </c>
      <c r="AQ33">
        <v>1.76</v>
      </c>
      <c r="AR33">
        <v>1.74</v>
      </c>
      <c r="AS33">
        <v>1.72</v>
      </c>
      <c r="AT33">
        <v>1.71</v>
      </c>
      <c r="AU33">
        <v>1.7</v>
      </c>
      <c r="AV33">
        <v>1.68</v>
      </c>
      <c r="AW33">
        <v>1.67</v>
      </c>
      <c r="AX33">
        <v>1.65</v>
      </c>
      <c r="AY33">
        <v>1.63</v>
      </c>
    </row>
    <row r="34" spans="1:51" x14ac:dyDescent="0.45">
      <c r="A34">
        <v>35</v>
      </c>
      <c r="B34">
        <v>4.12</v>
      </c>
      <c r="C34">
        <v>3.27</v>
      </c>
      <c r="D34">
        <v>2.87</v>
      </c>
      <c r="E34">
        <v>2.64</v>
      </c>
      <c r="F34">
        <v>2.4900000000000002</v>
      </c>
      <c r="G34">
        <v>2.37</v>
      </c>
      <c r="H34">
        <v>2.29</v>
      </c>
      <c r="I34">
        <v>2.2200000000000002</v>
      </c>
      <c r="J34">
        <v>2.16</v>
      </c>
      <c r="K34">
        <v>2.11</v>
      </c>
      <c r="L34">
        <v>2.0699999999999998</v>
      </c>
      <c r="M34">
        <v>2.04</v>
      </c>
      <c r="N34">
        <v>2.0099999999999998</v>
      </c>
      <c r="O34">
        <v>1.99</v>
      </c>
      <c r="P34">
        <v>1.96</v>
      </c>
      <c r="Q34">
        <v>1.94</v>
      </c>
      <c r="R34">
        <v>1.92</v>
      </c>
      <c r="S34">
        <v>1.91</v>
      </c>
      <c r="T34">
        <v>1.89</v>
      </c>
      <c r="U34">
        <v>1.88</v>
      </c>
      <c r="V34">
        <v>1.87</v>
      </c>
      <c r="W34">
        <v>1.85</v>
      </c>
      <c r="X34">
        <v>1.84</v>
      </c>
      <c r="Y34">
        <v>1.83</v>
      </c>
      <c r="Z34">
        <v>1.82</v>
      </c>
      <c r="AA34">
        <v>1.82</v>
      </c>
      <c r="AB34">
        <v>1.81</v>
      </c>
      <c r="AC34">
        <v>1.8</v>
      </c>
      <c r="AD34">
        <v>1.79</v>
      </c>
      <c r="AE34">
        <v>1.79</v>
      </c>
      <c r="AF34">
        <v>1.78</v>
      </c>
      <c r="AG34">
        <v>1.77</v>
      </c>
      <c r="AH34">
        <v>1.77</v>
      </c>
      <c r="AI34">
        <v>1.76</v>
      </c>
      <c r="AJ34">
        <v>1.76</v>
      </c>
      <c r="AK34">
        <v>1.75</v>
      </c>
      <c r="AL34">
        <v>1.75</v>
      </c>
      <c r="AM34">
        <v>1.74</v>
      </c>
      <c r="AN34">
        <v>1.74</v>
      </c>
      <c r="AO34">
        <v>1.74</v>
      </c>
      <c r="AP34">
        <v>1.72</v>
      </c>
      <c r="AQ34">
        <v>1.7</v>
      </c>
      <c r="AR34">
        <v>1.68</v>
      </c>
      <c r="AS34">
        <v>1.66</v>
      </c>
      <c r="AT34">
        <v>1.65</v>
      </c>
      <c r="AU34">
        <v>1.63</v>
      </c>
      <c r="AV34">
        <v>1.62</v>
      </c>
      <c r="AW34">
        <v>1.61</v>
      </c>
      <c r="AX34">
        <v>1.58</v>
      </c>
      <c r="AY34">
        <v>1.57</v>
      </c>
    </row>
    <row r="35" spans="1:51" x14ac:dyDescent="0.45">
      <c r="A35">
        <v>40</v>
      </c>
      <c r="B35">
        <v>4.08</v>
      </c>
      <c r="C35">
        <v>3.23</v>
      </c>
      <c r="D35">
        <v>2.84</v>
      </c>
      <c r="E35">
        <v>2.61</v>
      </c>
      <c r="F35">
        <v>2.4500000000000002</v>
      </c>
      <c r="G35">
        <v>2.34</v>
      </c>
      <c r="H35">
        <v>2.25</v>
      </c>
      <c r="I35">
        <v>2.1800000000000002</v>
      </c>
      <c r="J35">
        <v>2.12</v>
      </c>
      <c r="K35">
        <v>2.08</v>
      </c>
      <c r="L35">
        <v>2.04</v>
      </c>
      <c r="M35">
        <v>2</v>
      </c>
      <c r="N35">
        <v>1.97</v>
      </c>
      <c r="O35">
        <v>1.95</v>
      </c>
      <c r="P35">
        <v>1.92</v>
      </c>
      <c r="Q35">
        <v>1.9</v>
      </c>
      <c r="R35">
        <v>1.89</v>
      </c>
      <c r="S35">
        <v>1.87</v>
      </c>
      <c r="T35">
        <v>1.85</v>
      </c>
      <c r="U35">
        <v>1.84</v>
      </c>
      <c r="V35">
        <v>1.83</v>
      </c>
      <c r="W35">
        <v>1.81</v>
      </c>
      <c r="X35">
        <v>1.8</v>
      </c>
      <c r="Y35">
        <v>1.79</v>
      </c>
      <c r="Z35">
        <v>1.78</v>
      </c>
      <c r="AA35">
        <v>1.77</v>
      </c>
      <c r="AB35">
        <v>1.77</v>
      </c>
      <c r="AC35">
        <v>1.76</v>
      </c>
      <c r="AD35">
        <v>1.75</v>
      </c>
      <c r="AE35">
        <v>1.74</v>
      </c>
      <c r="AF35">
        <v>1.74</v>
      </c>
      <c r="AG35">
        <v>1.73</v>
      </c>
      <c r="AH35">
        <v>1.73</v>
      </c>
      <c r="AI35">
        <v>1.72</v>
      </c>
      <c r="AJ35">
        <v>1.72</v>
      </c>
      <c r="AK35">
        <v>1.71</v>
      </c>
      <c r="AL35">
        <v>1.71</v>
      </c>
      <c r="AM35">
        <v>1.7</v>
      </c>
      <c r="AN35">
        <v>1.7</v>
      </c>
      <c r="AO35">
        <v>1.69</v>
      </c>
      <c r="AP35">
        <v>1.67</v>
      </c>
      <c r="AQ35">
        <v>1.66</v>
      </c>
      <c r="AR35">
        <v>1.64</v>
      </c>
      <c r="AS35">
        <v>1.62</v>
      </c>
      <c r="AT35">
        <v>1.61</v>
      </c>
      <c r="AU35">
        <v>1.59</v>
      </c>
      <c r="AV35">
        <v>1.58</v>
      </c>
      <c r="AW35">
        <v>1.56</v>
      </c>
      <c r="AX35">
        <v>1.54</v>
      </c>
      <c r="AY35">
        <v>1.52</v>
      </c>
    </row>
    <row r="36" spans="1:51" x14ac:dyDescent="0.45">
      <c r="A36">
        <v>50</v>
      </c>
      <c r="B36">
        <v>4.03</v>
      </c>
      <c r="C36">
        <v>3.18</v>
      </c>
      <c r="D36">
        <v>2.79</v>
      </c>
      <c r="E36">
        <v>2.56</v>
      </c>
      <c r="F36">
        <v>2.4</v>
      </c>
      <c r="G36">
        <v>2.29</v>
      </c>
      <c r="H36">
        <v>2.2000000000000002</v>
      </c>
      <c r="I36">
        <v>2.13</v>
      </c>
      <c r="J36">
        <v>2.0699999999999998</v>
      </c>
      <c r="K36">
        <v>2.0299999999999998</v>
      </c>
      <c r="L36">
        <v>1.99</v>
      </c>
      <c r="M36">
        <v>1.95</v>
      </c>
      <c r="N36">
        <v>1.92</v>
      </c>
      <c r="O36">
        <v>1.89</v>
      </c>
      <c r="P36">
        <v>1.87</v>
      </c>
      <c r="Q36">
        <v>1.85</v>
      </c>
      <c r="R36">
        <v>1.83</v>
      </c>
      <c r="S36">
        <v>1.81</v>
      </c>
      <c r="T36">
        <v>1.8</v>
      </c>
      <c r="U36">
        <v>1.78</v>
      </c>
      <c r="V36">
        <v>1.77</v>
      </c>
      <c r="W36">
        <v>1.76</v>
      </c>
      <c r="X36">
        <v>1.75</v>
      </c>
      <c r="Y36">
        <v>1.74</v>
      </c>
      <c r="Z36">
        <v>1.73</v>
      </c>
      <c r="AA36">
        <v>1.72</v>
      </c>
      <c r="AB36">
        <v>1.71</v>
      </c>
      <c r="AC36">
        <v>1.7</v>
      </c>
      <c r="AD36">
        <v>1.69</v>
      </c>
      <c r="AE36">
        <v>1.69</v>
      </c>
      <c r="AF36">
        <v>1.68</v>
      </c>
      <c r="AG36">
        <v>1.67</v>
      </c>
      <c r="AH36">
        <v>1.67</v>
      </c>
      <c r="AI36">
        <v>1.66</v>
      </c>
      <c r="AJ36">
        <v>1.66</v>
      </c>
      <c r="AK36">
        <v>1.65</v>
      </c>
      <c r="AL36">
        <v>1.65</v>
      </c>
      <c r="AM36">
        <v>1.64</v>
      </c>
      <c r="AN36">
        <v>1.64</v>
      </c>
      <c r="AO36">
        <v>1.63</v>
      </c>
      <c r="AP36">
        <v>1.61</v>
      </c>
      <c r="AQ36">
        <v>1.6</v>
      </c>
      <c r="AR36">
        <v>1.58</v>
      </c>
      <c r="AS36">
        <v>1.56</v>
      </c>
      <c r="AT36">
        <v>1.54</v>
      </c>
      <c r="AU36">
        <v>1.52</v>
      </c>
      <c r="AV36">
        <v>1.51</v>
      </c>
      <c r="AW36">
        <v>1.5</v>
      </c>
      <c r="AX36">
        <v>1.47</v>
      </c>
      <c r="AY36">
        <v>1.45</v>
      </c>
    </row>
    <row r="37" spans="1:51" x14ac:dyDescent="0.45">
      <c r="A37">
        <v>60</v>
      </c>
      <c r="B37">
        <v>4</v>
      </c>
      <c r="C37">
        <v>3.15</v>
      </c>
      <c r="D37">
        <v>2.76</v>
      </c>
      <c r="E37">
        <v>2.5299999999999998</v>
      </c>
      <c r="F37">
        <v>2.37</v>
      </c>
      <c r="G37">
        <v>2.25</v>
      </c>
      <c r="H37">
        <v>2.17</v>
      </c>
      <c r="I37">
        <v>2.1</v>
      </c>
      <c r="J37">
        <v>2.04</v>
      </c>
      <c r="K37">
        <v>1.99</v>
      </c>
      <c r="L37">
        <v>1.95</v>
      </c>
      <c r="M37">
        <v>1.92</v>
      </c>
      <c r="N37">
        <v>1.89</v>
      </c>
      <c r="O37">
        <v>1.86</v>
      </c>
      <c r="P37">
        <v>1.84</v>
      </c>
      <c r="Q37">
        <v>1.82</v>
      </c>
      <c r="R37">
        <v>1.8</v>
      </c>
      <c r="S37">
        <v>1.78</v>
      </c>
      <c r="T37">
        <v>1.76</v>
      </c>
      <c r="U37">
        <v>1.75</v>
      </c>
      <c r="V37">
        <v>1.73</v>
      </c>
      <c r="W37">
        <v>1.72</v>
      </c>
      <c r="X37">
        <v>1.71</v>
      </c>
      <c r="Y37">
        <v>1.7</v>
      </c>
      <c r="Z37">
        <v>1.69</v>
      </c>
      <c r="AA37">
        <v>1.68</v>
      </c>
      <c r="AB37">
        <v>1.67</v>
      </c>
      <c r="AC37">
        <v>1.66</v>
      </c>
      <c r="AD37">
        <v>1.66</v>
      </c>
      <c r="AE37">
        <v>1.65</v>
      </c>
      <c r="AF37">
        <v>1.64</v>
      </c>
      <c r="AG37">
        <v>1.64</v>
      </c>
      <c r="AH37">
        <v>1.63</v>
      </c>
      <c r="AI37">
        <v>1.62</v>
      </c>
      <c r="AJ37">
        <v>1.62</v>
      </c>
      <c r="AK37">
        <v>1.61</v>
      </c>
      <c r="AL37">
        <v>1.61</v>
      </c>
      <c r="AM37">
        <v>1.6</v>
      </c>
      <c r="AN37">
        <v>1.6</v>
      </c>
      <c r="AO37">
        <v>1.59</v>
      </c>
      <c r="AP37">
        <v>1.57</v>
      </c>
      <c r="AQ37">
        <v>1.56</v>
      </c>
      <c r="AR37">
        <v>1.53</v>
      </c>
      <c r="AS37">
        <v>1.52</v>
      </c>
      <c r="AT37">
        <v>1.5</v>
      </c>
      <c r="AU37">
        <v>1.48</v>
      </c>
      <c r="AV37">
        <v>1.47</v>
      </c>
      <c r="AW37">
        <v>1.45</v>
      </c>
      <c r="AX37">
        <v>1.42</v>
      </c>
      <c r="AY37">
        <v>1.4</v>
      </c>
    </row>
    <row r="38" spans="1:51" x14ac:dyDescent="0.45">
      <c r="A38">
        <v>70</v>
      </c>
      <c r="B38">
        <v>3.98</v>
      </c>
      <c r="C38">
        <v>3.13</v>
      </c>
      <c r="D38">
        <v>2.74</v>
      </c>
      <c r="E38">
        <v>2.5</v>
      </c>
      <c r="F38">
        <v>2.35</v>
      </c>
      <c r="G38">
        <v>2.23</v>
      </c>
      <c r="H38">
        <v>2.14</v>
      </c>
      <c r="I38">
        <v>2.0699999999999998</v>
      </c>
      <c r="J38">
        <v>2.02</v>
      </c>
      <c r="K38">
        <v>1.97</v>
      </c>
      <c r="L38">
        <v>1.93</v>
      </c>
      <c r="M38">
        <v>1.89</v>
      </c>
      <c r="N38">
        <v>1.86</v>
      </c>
      <c r="O38">
        <v>1.84</v>
      </c>
      <c r="P38">
        <v>1.81</v>
      </c>
      <c r="Q38">
        <v>1.79</v>
      </c>
      <c r="R38">
        <v>1.77</v>
      </c>
      <c r="S38">
        <v>1.75</v>
      </c>
      <c r="T38">
        <v>1.74</v>
      </c>
      <c r="U38">
        <v>1.72</v>
      </c>
      <c r="V38">
        <v>1.71</v>
      </c>
      <c r="W38">
        <v>1.7</v>
      </c>
      <c r="X38">
        <v>1.68</v>
      </c>
      <c r="Y38">
        <v>1.67</v>
      </c>
      <c r="Z38">
        <v>1.66</v>
      </c>
      <c r="AA38">
        <v>1.65</v>
      </c>
      <c r="AB38">
        <v>1.65</v>
      </c>
      <c r="AC38">
        <v>1.64</v>
      </c>
      <c r="AD38">
        <v>1.63</v>
      </c>
      <c r="AE38">
        <v>1.62</v>
      </c>
      <c r="AF38">
        <v>1.62</v>
      </c>
      <c r="AG38">
        <v>1.61</v>
      </c>
      <c r="AH38">
        <v>1.6</v>
      </c>
      <c r="AI38">
        <v>1.6</v>
      </c>
      <c r="AJ38">
        <v>1.59</v>
      </c>
      <c r="AK38">
        <v>1.59</v>
      </c>
      <c r="AL38">
        <v>1.58</v>
      </c>
      <c r="AM38">
        <v>1.58</v>
      </c>
      <c r="AN38">
        <v>1.57</v>
      </c>
      <c r="AO38">
        <v>1.57</v>
      </c>
      <c r="AP38">
        <v>1.55</v>
      </c>
      <c r="AQ38">
        <v>1.53</v>
      </c>
      <c r="AR38">
        <v>1.5</v>
      </c>
      <c r="AS38">
        <v>1.49</v>
      </c>
      <c r="AT38">
        <v>1.47</v>
      </c>
      <c r="AU38">
        <v>1.45</v>
      </c>
      <c r="AV38">
        <v>1.44</v>
      </c>
      <c r="AW38">
        <v>1.42</v>
      </c>
      <c r="AX38">
        <v>1.39</v>
      </c>
      <c r="AY38">
        <v>1.36</v>
      </c>
    </row>
    <row r="39" spans="1:51" x14ac:dyDescent="0.45">
      <c r="A39">
        <v>80</v>
      </c>
      <c r="B39">
        <v>3.96</v>
      </c>
      <c r="C39">
        <v>3.11</v>
      </c>
      <c r="D39">
        <v>2.72</v>
      </c>
      <c r="E39">
        <v>2.4900000000000002</v>
      </c>
      <c r="F39">
        <v>2.33</v>
      </c>
      <c r="G39">
        <v>2.21</v>
      </c>
      <c r="H39">
        <v>2.13</v>
      </c>
      <c r="I39">
        <v>2.06</v>
      </c>
      <c r="J39">
        <v>2</v>
      </c>
      <c r="K39">
        <v>1.95</v>
      </c>
      <c r="L39">
        <v>1.91</v>
      </c>
      <c r="M39">
        <v>1.88</v>
      </c>
      <c r="N39">
        <v>1.84</v>
      </c>
      <c r="O39">
        <v>1.82</v>
      </c>
      <c r="P39">
        <v>1.79</v>
      </c>
      <c r="Q39">
        <v>1.77</v>
      </c>
      <c r="R39">
        <v>1.75</v>
      </c>
      <c r="S39">
        <v>1.73</v>
      </c>
      <c r="T39">
        <v>1.72</v>
      </c>
      <c r="U39">
        <v>1.7</v>
      </c>
      <c r="V39">
        <v>1.69</v>
      </c>
      <c r="W39">
        <v>1.68</v>
      </c>
      <c r="X39">
        <v>1.67</v>
      </c>
      <c r="Y39">
        <v>1.65</v>
      </c>
      <c r="Z39">
        <v>1.64</v>
      </c>
      <c r="AA39">
        <v>1.63</v>
      </c>
      <c r="AB39">
        <v>1.63</v>
      </c>
      <c r="AC39">
        <v>1.62</v>
      </c>
      <c r="AD39">
        <v>1.61</v>
      </c>
      <c r="AE39">
        <v>1.6</v>
      </c>
      <c r="AF39">
        <v>1.59</v>
      </c>
      <c r="AG39">
        <v>1.59</v>
      </c>
      <c r="AH39">
        <v>1.58</v>
      </c>
      <c r="AI39">
        <v>1.58</v>
      </c>
      <c r="AJ39">
        <v>1.57</v>
      </c>
      <c r="AK39">
        <v>1.56</v>
      </c>
      <c r="AL39">
        <v>1.56</v>
      </c>
      <c r="AM39">
        <v>1.55</v>
      </c>
      <c r="AN39">
        <v>1.55</v>
      </c>
      <c r="AO39">
        <v>1.54</v>
      </c>
      <c r="AP39">
        <v>1.52</v>
      </c>
      <c r="AQ39">
        <v>1.51</v>
      </c>
      <c r="AR39">
        <v>1.48</v>
      </c>
      <c r="AS39">
        <v>1.46</v>
      </c>
      <c r="AT39">
        <v>1.45</v>
      </c>
      <c r="AU39">
        <v>1.43</v>
      </c>
      <c r="AV39">
        <v>1.41</v>
      </c>
      <c r="AW39">
        <v>1.39</v>
      </c>
      <c r="AX39">
        <v>1.36</v>
      </c>
      <c r="AY39">
        <v>1.34</v>
      </c>
    </row>
    <row r="40" spans="1:51" x14ac:dyDescent="0.45">
      <c r="A40">
        <v>100</v>
      </c>
      <c r="B40">
        <v>3.94</v>
      </c>
      <c r="C40">
        <v>3.09</v>
      </c>
      <c r="D40">
        <v>2.7</v>
      </c>
      <c r="E40">
        <v>2.46</v>
      </c>
      <c r="F40">
        <v>2.31</v>
      </c>
      <c r="G40">
        <v>2.19</v>
      </c>
      <c r="H40">
        <v>2.1</v>
      </c>
      <c r="I40">
        <v>2.0299999999999998</v>
      </c>
      <c r="J40">
        <v>1.97</v>
      </c>
      <c r="K40">
        <v>1.93</v>
      </c>
      <c r="L40">
        <v>1.89</v>
      </c>
      <c r="M40">
        <v>1.85</v>
      </c>
      <c r="N40">
        <v>1.82</v>
      </c>
      <c r="O40">
        <v>1.79</v>
      </c>
      <c r="P40">
        <v>1.77</v>
      </c>
      <c r="Q40">
        <v>1.75</v>
      </c>
      <c r="R40">
        <v>1.73</v>
      </c>
      <c r="S40">
        <v>1.71</v>
      </c>
      <c r="T40">
        <v>1.69</v>
      </c>
      <c r="U40">
        <v>1.68</v>
      </c>
      <c r="V40">
        <v>1.66</v>
      </c>
      <c r="W40">
        <v>1.65</v>
      </c>
      <c r="X40">
        <v>1.64</v>
      </c>
      <c r="Y40">
        <v>1.63</v>
      </c>
      <c r="Z40">
        <v>1.62</v>
      </c>
      <c r="AA40">
        <v>1.61</v>
      </c>
      <c r="AB40">
        <v>1.6</v>
      </c>
      <c r="AC40">
        <v>1.59</v>
      </c>
      <c r="AD40">
        <v>1.58</v>
      </c>
      <c r="AE40">
        <v>1.57</v>
      </c>
      <c r="AF40">
        <v>1.57</v>
      </c>
      <c r="AG40">
        <v>1.56</v>
      </c>
      <c r="AH40">
        <v>1.55</v>
      </c>
      <c r="AI40">
        <v>1.55</v>
      </c>
      <c r="AJ40">
        <v>1.54</v>
      </c>
      <c r="AK40">
        <v>1.54</v>
      </c>
      <c r="AL40">
        <v>1.53</v>
      </c>
      <c r="AM40">
        <v>1.52</v>
      </c>
      <c r="AN40">
        <v>1.52</v>
      </c>
      <c r="AO40">
        <v>1.52</v>
      </c>
      <c r="AP40">
        <v>1.49</v>
      </c>
      <c r="AQ40">
        <v>1.48</v>
      </c>
      <c r="AR40">
        <v>1.45</v>
      </c>
      <c r="AS40">
        <v>1.43</v>
      </c>
      <c r="AT40">
        <v>1.41</v>
      </c>
      <c r="AU40">
        <v>1.39</v>
      </c>
      <c r="AV40">
        <v>1.38</v>
      </c>
      <c r="AW40">
        <v>1.36</v>
      </c>
      <c r="AX40">
        <v>1.32</v>
      </c>
      <c r="AY40">
        <v>1.3</v>
      </c>
    </row>
    <row r="41" spans="1:51" x14ac:dyDescent="0.45">
      <c r="A41">
        <v>150</v>
      </c>
      <c r="B41">
        <v>3.9</v>
      </c>
      <c r="C41">
        <v>3.06</v>
      </c>
      <c r="D41">
        <v>2.66</v>
      </c>
      <c r="E41">
        <v>2.4300000000000002</v>
      </c>
      <c r="F41">
        <v>2.27</v>
      </c>
      <c r="G41">
        <v>2.16</v>
      </c>
      <c r="H41">
        <v>2.0699999999999998</v>
      </c>
      <c r="I41">
        <v>2</v>
      </c>
      <c r="J41">
        <v>1.94</v>
      </c>
      <c r="K41">
        <v>1.89</v>
      </c>
      <c r="L41">
        <v>1.85</v>
      </c>
      <c r="M41">
        <v>1.82</v>
      </c>
      <c r="N41">
        <v>1.79</v>
      </c>
      <c r="O41">
        <v>1.76</v>
      </c>
      <c r="P41">
        <v>1.73</v>
      </c>
      <c r="Q41">
        <v>1.71</v>
      </c>
      <c r="R41">
        <v>1.69</v>
      </c>
      <c r="S41">
        <v>1.67</v>
      </c>
      <c r="T41">
        <v>1.66</v>
      </c>
      <c r="U41">
        <v>1.64</v>
      </c>
      <c r="V41">
        <v>1.63</v>
      </c>
      <c r="W41">
        <v>1.61</v>
      </c>
      <c r="X41">
        <v>1.6</v>
      </c>
      <c r="Y41">
        <v>1.59</v>
      </c>
      <c r="Z41">
        <v>1.58</v>
      </c>
      <c r="AA41">
        <v>1.57</v>
      </c>
      <c r="AB41">
        <v>1.56</v>
      </c>
      <c r="AC41">
        <v>1.55</v>
      </c>
      <c r="AD41">
        <v>1.54</v>
      </c>
      <c r="AE41">
        <v>1.54</v>
      </c>
      <c r="AF41">
        <v>1.53</v>
      </c>
      <c r="AG41">
        <v>1.52</v>
      </c>
      <c r="AH41">
        <v>1.51</v>
      </c>
      <c r="AI41">
        <v>1.51</v>
      </c>
      <c r="AJ41">
        <v>1.5</v>
      </c>
      <c r="AK41">
        <v>1.5</v>
      </c>
      <c r="AL41">
        <v>1.49</v>
      </c>
      <c r="AM41">
        <v>1.49</v>
      </c>
      <c r="AN41">
        <v>1.48</v>
      </c>
      <c r="AO41">
        <v>1.48</v>
      </c>
      <c r="AP41">
        <v>1.45</v>
      </c>
      <c r="AQ41">
        <v>1.44</v>
      </c>
      <c r="AR41">
        <v>1.41</v>
      </c>
      <c r="AS41">
        <v>1.39</v>
      </c>
      <c r="AT41">
        <v>1.37</v>
      </c>
      <c r="AU41">
        <v>1.34</v>
      </c>
      <c r="AV41">
        <v>1.33</v>
      </c>
      <c r="AW41">
        <v>1.31</v>
      </c>
      <c r="AX41">
        <v>1.27</v>
      </c>
      <c r="AY41">
        <v>1.24</v>
      </c>
    </row>
    <row r="42" spans="1:51" x14ac:dyDescent="0.45">
      <c r="A42">
        <v>300</v>
      </c>
      <c r="B42">
        <v>3.87</v>
      </c>
      <c r="C42">
        <v>3.03</v>
      </c>
      <c r="D42">
        <v>2.63</v>
      </c>
      <c r="E42">
        <v>2.4</v>
      </c>
      <c r="F42">
        <v>2.2400000000000002</v>
      </c>
      <c r="G42">
        <v>2.13</v>
      </c>
      <c r="H42">
        <v>2.04</v>
      </c>
      <c r="I42">
        <v>1.97</v>
      </c>
      <c r="J42">
        <v>1.91</v>
      </c>
      <c r="K42">
        <v>1.86</v>
      </c>
      <c r="L42">
        <v>1.82</v>
      </c>
      <c r="M42">
        <v>1.78</v>
      </c>
      <c r="N42">
        <v>1.75</v>
      </c>
      <c r="O42">
        <v>1.72</v>
      </c>
      <c r="P42">
        <v>1.7</v>
      </c>
      <c r="Q42">
        <v>1.68</v>
      </c>
      <c r="R42">
        <v>1.66</v>
      </c>
      <c r="S42">
        <v>1.64</v>
      </c>
      <c r="T42">
        <v>1.62</v>
      </c>
      <c r="U42">
        <v>1.61</v>
      </c>
      <c r="V42">
        <v>1.59</v>
      </c>
      <c r="W42">
        <v>1.58</v>
      </c>
      <c r="X42">
        <v>1.57</v>
      </c>
      <c r="Y42">
        <v>1.55</v>
      </c>
      <c r="Z42">
        <v>1.54</v>
      </c>
      <c r="AA42">
        <v>1.53</v>
      </c>
      <c r="AB42">
        <v>1.52</v>
      </c>
      <c r="AC42">
        <v>1.51</v>
      </c>
      <c r="AD42">
        <v>1.51</v>
      </c>
      <c r="AE42">
        <v>1.5</v>
      </c>
      <c r="AF42">
        <v>1.49</v>
      </c>
      <c r="AG42">
        <v>1.48</v>
      </c>
      <c r="AH42">
        <v>1.48</v>
      </c>
      <c r="AI42">
        <v>1.47</v>
      </c>
      <c r="AJ42">
        <v>1.46</v>
      </c>
      <c r="AK42">
        <v>1.46</v>
      </c>
      <c r="AL42">
        <v>1.45</v>
      </c>
      <c r="AM42">
        <v>1.45</v>
      </c>
      <c r="AN42">
        <v>1.44</v>
      </c>
      <c r="AO42">
        <v>1.43</v>
      </c>
      <c r="AP42">
        <v>1.41</v>
      </c>
      <c r="AQ42">
        <v>1.39</v>
      </c>
      <c r="AR42">
        <v>1.36</v>
      </c>
      <c r="AS42">
        <v>1.34</v>
      </c>
      <c r="AT42">
        <v>1.32</v>
      </c>
      <c r="AU42">
        <v>1.3</v>
      </c>
      <c r="AV42">
        <v>1.28</v>
      </c>
      <c r="AW42">
        <v>1.26</v>
      </c>
      <c r="AX42">
        <v>1.21</v>
      </c>
      <c r="AY42">
        <v>1.17</v>
      </c>
    </row>
    <row r="43" spans="1:51" x14ac:dyDescent="0.45">
      <c r="A43">
        <v>1000</v>
      </c>
      <c r="B43">
        <v>3.85</v>
      </c>
      <c r="C43">
        <v>3</v>
      </c>
      <c r="D43">
        <v>2.61</v>
      </c>
      <c r="E43">
        <v>2.38</v>
      </c>
      <c r="F43">
        <v>2.2200000000000002</v>
      </c>
      <c r="G43">
        <v>2.11</v>
      </c>
      <c r="H43">
        <v>2.02</v>
      </c>
      <c r="I43">
        <v>1.95</v>
      </c>
      <c r="J43">
        <v>1.89</v>
      </c>
      <c r="K43">
        <v>1.84</v>
      </c>
      <c r="L43">
        <v>1.8</v>
      </c>
      <c r="M43">
        <v>1.76</v>
      </c>
      <c r="N43">
        <v>1.73</v>
      </c>
      <c r="O43">
        <v>1.7</v>
      </c>
      <c r="P43">
        <v>1.68</v>
      </c>
      <c r="Q43">
        <v>1.65</v>
      </c>
      <c r="R43">
        <v>1.63</v>
      </c>
      <c r="S43">
        <v>1.61</v>
      </c>
      <c r="T43">
        <v>1.6</v>
      </c>
      <c r="U43">
        <v>1.58</v>
      </c>
      <c r="V43">
        <v>1.57</v>
      </c>
      <c r="W43">
        <v>1.55</v>
      </c>
      <c r="X43">
        <v>1.54</v>
      </c>
      <c r="Y43">
        <v>1.53</v>
      </c>
      <c r="Z43">
        <v>1.52</v>
      </c>
      <c r="AA43">
        <v>1.51</v>
      </c>
      <c r="AB43">
        <v>1.5</v>
      </c>
      <c r="AC43">
        <v>1.49</v>
      </c>
      <c r="AD43">
        <v>1.48</v>
      </c>
      <c r="AE43">
        <v>1.47</v>
      </c>
      <c r="AF43">
        <v>1.46</v>
      </c>
      <c r="AG43">
        <v>1.46</v>
      </c>
      <c r="AH43">
        <v>1.45</v>
      </c>
      <c r="AI43">
        <v>1.44</v>
      </c>
      <c r="AJ43">
        <v>1.43</v>
      </c>
      <c r="AK43">
        <v>1.43</v>
      </c>
      <c r="AL43">
        <v>1.42</v>
      </c>
      <c r="AM43">
        <v>1.42</v>
      </c>
      <c r="AN43">
        <v>1.41</v>
      </c>
      <c r="AO43">
        <v>1.41</v>
      </c>
      <c r="AP43">
        <v>1.38</v>
      </c>
      <c r="AQ43">
        <v>1.36</v>
      </c>
      <c r="AR43">
        <v>1.33</v>
      </c>
      <c r="AS43">
        <v>1.31</v>
      </c>
      <c r="AT43">
        <v>1.29</v>
      </c>
      <c r="AU43">
        <v>1.26</v>
      </c>
      <c r="AV43">
        <v>1.24</v>
      </c>
      <c r="AW43">
        <v>1.22</v>
      </c>
      <c r="AX43">
        <v>1.1599999999999999</v>
      </c>
      <c r="AY43">
        <v>1.1100000000000001</v>
      </c>
    </row>
  </sheetData>
  <sheetProtection password="F9E0" sheet="1" objects="1" scenarios="1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วิธีการใช้</vt:lpstr>
      <vt:lpstr>กำหนดตัวแปร</vt:lpstr>
      <vt:lpstr>กรอกข้อมูล</vt:lpstr>
      <vt:lpstr>ผลวิเคราะห์</vt:lpstr>
      <vt:lpstr>LSD</vt:lpstr>
      <vt:lpstr>T-table</vt:lpstr>
      <vt:lpstr>F-table</vt:lpstr>
      <vt:lpstr>วิธีการใช้!Print_Area</vt:lpstr>
    </vt:vector>
  </TitlesOfParts>
  <Company>ppc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Gridsada DEEIN</dc:creator>
  <cp:lastModifiedBy>Saksit Watchararat</cp:lastModifiedBy>
  <cp:lastPrinted>2011-08-02T06:13:37Z</cp:lastPrinted>
  <dcterms:created xsi:type="dcterms:W3CDTF">2008-12-06T05:02:00Z</dcterms:created>
  <dcterms:modified xsi:type="dcterms:W3CDTF">2011-08-02T06:20:28Z</dcterms:modified>
</cp:coreProperties>
</file>